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00"/>
  </bookViews>
  <sheets>
    <sheet name="成绩排名" sheetId="12" r:id="rId1"/>
    <sheet name="Sheet1" sheetId="13" r:id="rId2"/>
    <sheet name="Sheet2" sheetId="14" r:id="rId3"/>
  </sheets>
  <definedNames>
    <definedName name="_xlnm._FilterDatabase" localSheetId="0" hidden="1">成绩排名!$A$1:$C$793</definedName>
    <definedName name="_xlnm.Print_Titles" localSheetId="0">成绩排名!$2:$2</definedName>
    <definedName name="_xlnm._FilterDatabase" localSheetId="2" hidden="1">Sheet2!$A$2:$V$2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<sst xmlns="http://schemas.openxmlformats.org/spreadsheetml/2006/main" count="8962" uniqueCount="1600">
  <si>
    <t>织金县2025年“特岗计划”教师招聘
面试成绩</t>
  </si>
  <si>
    <t>序号</t>
  </si>
  <si>
    <t>准考证号</t>
  </si>
  <si>
    <t>面试成绩</t>
  </si>
  <si>
    <t>20250505015416</t>
  </si>
  <si>
    <t>20250505022716</t>
  </si>
  <si>
    <t>20250505010218</t>
  </si>
  <si>
    <t>20250505010314</t>
  </si>
  <si>
    <t>20250505021521</t>
  </si>
  <si>
    <t>20250505014017</t>
  </si>
  <si>
    <t>20250505013512</t>
  </si>
  <si>
    <t>20250505010514</t>
  </si>
  <si>
    <t>20250505020710</t>
  </si>
  <si>
    <t>20250505021824</t>
  </si>
  <si>
    <t>20250505012909</t>
  </si>
  <si>
    <t>20250505013013</t>
  </si>
  <si>
    <t>20250505010220</t>
  </si>
  <si>
    <t>20250505011603</t>
  </si>
  <si>
    <t>20250505010701</t>
  </si>
  <si>
    <t>20250505014515</t>
  </si>
  <si>
    <t>20250505032217</t>
  </si>
  <si>
    <t>20250505011411</t>
  </si>
  <si>
    <t>20250505011014</t>
  </si>
  <si>
    <t>20250505021913</t>
  </si>
  <si>
    <t>20250505017523</t>
  </si>
  <si>
    <t>20250505032203</t>
  </si>
  <si>
    <t>20250505020827</t>
  </si>
  <si>
    <t>20250505012410</t>
  </si>
  <si>
    <t>20250505020305</t>
  </si>
  <si>
    <t>20250505011003</t>
  </si>
  <si>
    <t>20250505011013</t>
  </si>
  <si>
    <t>20250505035001</t>
  </si>
  <si>
    <t>20250505015010</t>
  </si>
  <si>
    <t>20250505032726</t>
  </si>
  <si>
    <t>20250505022612</t>
  </si>
  <si>
    <t>20250505012607</t>
  </si>
  <si>
    <t>20250505010328</t>
  </si>
  <si>
    <t>20250505020625</t>
  </si>
  <si>
    <t>20250505020918</t>
  </si>
  <si>
    <t>20250505032814</t>
  </si>
  <si>
    <t>20250505015430</t>
  </si>
  <si>
    <t>20250505011327</t>
  </si>
  <si>
    <t>20250505030328</t>
  </si>
  <si>
    <t>20250505014710</t>
  </si>
  <si>
    <t>20250505014910</t>
  </si>
  <si>
    <t>20250505011723</t>
  </si>
  <si>
    <t>20250505020810</t>
  </si>
  <si>
    <t>20250505035223</t>
  </si>
  <si>
    <t>20250505022705</t>
  </si>
  <si>
    <t>20250505033301</t>
  </si>
  <si>
    <t>20250505014417</t>
  </si>
  <si>
    <t>20250505011827</t>
  </si>
  <si>
    <t>20250505035201</t>
  </si>
  <si>
    <t>20250505016303</t>
  </si>
  <si>
    <t>20250505016309</t>
  </si>
  <si>
    <t>20250505015119</t>
  </si>
  <si>
    <t>20250505016523</t>
  </si>
  <si>
    <t>20250505034502</t>
  </si>
  <si>
    <t>20250505032903</t>
  </si>
  <si>
    <t>20250505023720</t>
  </si>
  <si>
    <t>20250505020506</t>
  </si>
  <si>
    <t>20250505033611</t>
  </si>
  <si>
    <t>20250505010609</t>
  </si>
  <si>
    <t>20250505014027</t>
  </si>
  <si>
    <t>20250505030603</t>
  </si>
  <si>
    <t>20250505032519</t>
  </si>
  <si>
    <t>20250505034424</t>
  </si>
  <si>
    <t>20250505017020</t>
  </si>
  <si>
    <t>20250505022114</t>
  </si>
  <si>
    <t>20250505035320</t>
  </si>
  <si>
    <t>20250505010320</t>
  </si>
  <si>
    <t>20250505012929</t>
  </si>
  <si>
    <t>20250505016711</t>
  </si>
  <si>
    <t>20250505017201</t>
  </si>
  <si>
    <t>20250505017917</t>
  </si>
  <si>
    <t>20250505020825</t>
  </si>
  <si>
    <t>20250505030108</t>
  </si>
  <si>
    <t>20250505016903</t>
  </si>
  <si>
    <t>20250505014316</t>
  </si>
  <si>
    <t>20250505017102</t>
  </si>
  <si>
    <t>20250505014429</t>
  </si>
  <si>
    <t>20250505011530</t>
  </si>
  <si>
    <t>20250505033020</t>
  </si>
  <si>
    <t>20250505015017</t>
  </si>
  <si>
    <t>20250505034806</t>
  </si>
  <si>
    <t>20250505034330</t>
  </si>
  <si>
    <t>20250505010322</t>
  </si>
  <si>
    <t>20250505030802</t>
  </si>
  <si>
    <t>20250505016229</t>
  </si>
  <si>
    <t>20250505011306</t>
  </si>
  <si>
    <t>20250505012213</t>
  </si>
  <si>
    <t>20250505016827</t>
  </si>
  <si>
    <t>20250505011725</t>
  </si>
  <si>
    <t>20250505017419</t>
  </si>
  <si>
    <t>20250505015029</t>
  </si>
  <si>
    <t>20250505015130</t>
  </si>
  <si>
    <t>20250505034102</t>
  </si>
  <si>
    <t>20250505010403</t>
  </si>
  <si>
    <t>20250505010513</t>
  </si>
  <si>
    <t>20250505013823</t>
  </si>
  <si>
    <t>20250505011001</t>
  </si>
  <si>
    <t>20250505016510</t>
  </si>
  <si>
    <t>20250505017912</t>
  </si>
  <si>
    <t>20250505017218</t>
  </si>
  <si>
    <t>20250505034615</t>
  </si>
  <si>
    <t>20250505010416</t>
  </si>
  <si>
    <t>20250505010401</t>
  </si>
  <si>
    <t>20250505018018</t>
  </si>
  <si>
    <t>20250505013508</t>
  </si>
  <si>
    <t>20250505033810</t>
  </si>
  <si>
    <t>20250505010507</t>
  </si>
  <si>
    <t>20250505011416</t>
  </si>
  <si>
    <t>20250505011512</t>
  </si>
  <si>
    <t>20250505017111</t>
  </si>
  <si>
    <t>20250505010104</t>
  </si>
  <si>
    <t>20250505014827</t>
  </si>
  <si>
    <t>20250505016019</t>
  </si>
  <si>
    <t>20250505035017</t>
  </si>
  <si>
    <t>20250505030628</t>
  </si>
  <si>
    <t>20250505032808</t>
  </si>
  <si>
    <t>20250505016520</t>
  </si>
  <si>
    <t>20250505023617</t>
  </si>
  <si>
    <t>20250505016725</t>
  </si>
  <si>
    <t>20250505016717</t>
  </si>
  <si>
    <t>20250505030123</t>
  </si>
  <si>
    <t>20250505011612</t>
  </si>
  <si>
    <t>20250505012730</t>
  </si>
  <si>
    <t>20250505010405</t>
  </si>
  <si>
    <t>20250505017810</t>
  </si>
  <si>
    <t>20250505017428</t>
  </si>
  <si>
    <t>20250505022821</t>
  </si>
  <si>
    <t>20250505032729</t>
  </si>
  <si>
    <t>20250505020221</t>
  </si>
  <si>
    <t>20250505013514</t>
  </si>
  <si>
    <t>20250505016718</t>
  </si>
  <si>
    <t>20250505014622</t>
  </si>
  <si>
    <t>20250505015217</t>
  </si>
  <si>
    <t>20250505032617</t>
  </si>
  <si>
    <t>20250505033007</t>
  </si>
  <si>
    <t>20250505022117</t>
  </si>
  <si>
    <t>20250505032019</t>
  </si>
  <si>
    <t>20250505016727</t>
  </si>
  <si>
    <t>20250505011506</t>
  </si>
  <si>
    <t>20250505011908</t>
  </si>
  <si>
    <t>20250505033907</t>
  </si>
  <si>
    <t>20250505013630</t>
  </si>
  <si>
    <t>20250505032210</t>
  </si>
  <si>
    <t>20250505021524</t>
  </si>
  <si>
    <t>20250505021607</t>
  </si>
  <si>
    <t>20250505012709</t>
  </si>
  <si>
    <t>20250505016426</t>
  </si>
  <si>
    <t>20250505033018</t>
  </si>
  <si>
    <t>20250505012304</t>
  </si>
  <si>
    <t>20250505016007</t>
  </si>
  <si>
    <t>20250505032419</t>
  </si>
  <si>
    <t>20250505023712</t>
  </si>
  <si>
    <t>20250505014923</t>
  </si>
  <si>
    <t>20250505013728</t>
  </si>
  <si>
    <t>20250505017902</t>
  </si>
  <si>
    <t>20250505017630</t>
  </si>
  <si>
    <t>20250505031304</t>
  </si>
  <si>
    <t>20250505017024</t>
  </si>
  <si>
    <t>20250505018014</t>
  </si>
  <si>
    <t>20250505032626</t>
  </si>
  <si>
    <t>20250505031108</t>
  </si>
  <si>
    <t>20250505016829</t>
  </si>
  <si>
    <t>20250505013824</t>
  </si>
  <si>
    <t>20250505015016</t>
  </si>
  <si>
    <t>20250505014208</t>
  </si>
  <si>
    <t>20250505013426</t>
  </si>
  <si>
    <t>20250505014919</t>
  </si>
  <si>
    <t>20250505011124</t>
  </si>
  <si>
    <t>20250505010501</t>
  </si>
  <si>
    <t>20250505031707</t>
  </si>
  <si>
    <t>20250505011402</t>
  </si>
  <si>
    <t>20250505012405</t>
  </si>
  <si>
    <t>20250505017405</t>
  </si>
  <si>
    <t>20250505035114</t>
  </si>
  <si>
    <t>20250505020517</t>
  </si>
  <si>
    <t>20250505022707</t>
  </si>
  <si>
    <t>20250505034010</t>
  </si>
  <si>
    <t>20250505013710</t>
  </si>
  <si>
    <t>20250505010505</t>
  </si>
  <si>
    <t>20250505010718</t>
  </si>
  <si>
    <t>20250505010212</t>
  </si>
  <si>
    <t>20250505010714</t>
  </si>
  <si>
    <t>20250505010428</t>
  </si>
  <si>
    <t>20250505010510</t>
  </si>
  <si>
    <t>20250505012825</t>
  </si>
  <si>
    <t>20250505012329</t>
  </si>
  <si>
    <t>20250505022427</t>
  </si>
  <si>
    <t>20250505010606</t>
  </si>
  <si>
    <t>20250505017016</t>
  </si>
  <si>
    <t>20250505030910</t>
  </si>
  <si>
    <t>20250505012515</t>
  </si>
  <si>
    <t>20250505034321</t>
  </si>
  <si>
    <t>20250505031217</t>
  </si>
  <si>
    <t>20250505011102</t>
  </si>
  <si>
    <t>20250505017310</t>
  </si>
  <si>
    <t>20250505017527</t>
  </si>
  <si>
    <t>20250505012117</t>
  </si>
  <si>
    <t>20250505017401</t>
  </si>
  <si>
    <t>20250505014209</t>
  </si>
  <si>
    <t>20250505016330</t>
  </si>
  <si>
    <t>20250505035028</t>
  </si>
  <si>
    <t>20250505018001</t>
  </si>
  <si>
    <t>20250505017012</t>
  </si>
  <si>
    <t>20250505017205</t>
  </si>
  <si>
    <t>20250505010805</t>
  </si>
  <si>
    <t>20250505014625</t>
  </si>
  <si>
    <t>20250505023230</t>
  </si>
  <si>
    <t>20250505031213</t>
  </si>
  <si>
    <t>20250505021114</t>
  </si>
  <si>
    <t>20250505012230</t>
  </si>
  <si>
    <t>20250505015004</t>
  </si>
  <si>
    <t>20250505013803</t>
  </si>
  <si>
    <t>20250505022501</t>
  </si>
  <si>
    <t>20250505020925</t>
  </si>
  <si>
    <t>20250505014501</t>
  </si>
  <si>
    <t>20250505016125</t>
  </si>
  <si>
    <t>20250505018024</t>
  </si>
  <si>
    <t>20250505031909</t>
  </si>
  <si>
    <t>20250505030909</t>
  </si>
  <si>
    <t>20250505011006</t>
  </si>
  <si>
    <t>20250505012916</t>
  </si>
  <si>
    <t>20250505014815</t>
  </si>
  <si>
    <t>20250505032723</t>
  </si>
  <si>
    <t>20250505014030</t>
  </si>
  <si>
    <t>20250505023727</t>
  </si>
  <si>
    <t>20250505011114</t>
  </si>
  <si>
    <t>20250505011224</t>
  </si>
  <si>
    <t>20250505014418</t>
  </si>
  <si>
    <t>20250505014321</t>
  </si>
  <si>
    <t>20250505016828</t>
  </si>
  <si>
    <t>20250505031715</t>
  </si>
  <si>
    <t>20250505022807</t>
  </si>
  <si>
    <t>20250505023121</t>
  </si>
  <si>
    <t>20250505010414</t>
  </si>
  <si>
    <t>20250505012111</t>
  </si>
  <si>
    <t>20250505034115</t>
  </si>
  <si>
    <t>20250505023029</t>
  </si>
  <si>
    <t>20250505023119</t>
  </si>
  <si>
    <t>20250505018109</t>
  </si>
  <si>
    <t>20250505015428</t>
  </si>
  <si>
    <t>20250505020424</t>
  </si>
  <si>
    <t>20250505011511</t>
  </si>
  <si>
    <t>20250505033612</t>
  </si>
  <si>
    <t>20250505010307</t>
  </si>
  <si>
    <t>20250505030716</t>
  </si>
  <si>
    <t>20250505030320</t>
  </si>
  <si>
    <t>20250505016114</t>
  </si>
  <si>
    <t>20250505015610</t>
  </si>
  <si>
    <t>20250505035021</t>
  </si>
  <si>
    <t>20250505011315</t>
  </si>
  <si>
    <t>20250505015605</t>
  </si>
  <si>
    <t>20250505012107</t>
  </si>
  <si>
    <t>20250505030323</t>
  </si>
  <si>
    <t>20250505015814</t>
  </si>
  <si>
    <t>20250505017010</t>
  </si>
  <si>
    <t>20250505023317</t>
  </si>
  <si>
    <t>20250505014930</t>
  </si>
  <si>
    <t>20250505030609</t>
  </si>
  <si>
    <t>20250505031024</t>
  </si>
  <si>
    <t>20250505023429</t>
  </si>
  <si>
    <t>20250505035107</t>
  </si>
  <si>
    <t>20250505011314</t>
  </si>
  <si>
    <t>20250505033724</t>
  </si>
  <si>
    <t>20250505014025</t>
  </si>
  <si>
    <t>20250505017806</t>
  </si>
  <si>
    <t>20250505032817</t>
  </si>
  <si>
    <t>20250505017323</t>
  </si>
  <si>
    <t>20250505033515</t>
  </si>
  <si>
    <t>20250505034227</t>
  </si>
  <si>
    <t>20250505021513</t>
  </si>
  <si>
    <t>20250505030824</t>
  </si>
  <si>
    <t>20250505030304</t>
  </si>
  <si>
    <t>20250505033403</t>
  </si>
  <si>
    <t>20250505034324</t>
  </si>
  <si>
    <t>20250505013504</t>
  </si>
  <si>
    <t>20250505012418</t>
  </si>
  <si>
    <t>20250505030901</t>
  </si>
  <si>
    <t>20250505013025</t>
  </si>
  <si>
    <t>20250505015417</t>
  </si>
  <si>
    <t>20250505014214</t>
  </si>
  <si>
    <t>20250505032829</t>
  </si>
  <si>
    <t>20250505015028</t>
  </si>
  <si>
    <t>20250505024026</t>
  </si>
  <si>
    <t>20250505015619</t>
  </si>
  <si>
    <t>20250505016518</t>
  </si>
  <si>
    <t>20250505010811</t>
  </si>
  <si>
    <t>20250505032211</t>
  </si>
  <si>
    <t>20250505015212</t>
  </si>
  <si>
    <t>20250505011005</t>
  </si>
  <si>
    <t>20250505011920</t>
  </si>
  <si>
    <t>20250505014918</t>
  </si>
  <si>
    <t>20250505014525</t>
  </si>
  <si>
    <t>20250505014227</t>
  </si>
  <si>
    <t>20250505016323</t>
  </si>
  <si>
    <t>20250505013919</t>
  </si>
  <si>
    <t>20250505014202</t>
  </si>
  <si>
    <t>20250505032129</t>
  </si>
  <si>
    <t>20250505030718</t>
  </si>
  <si>
    <t>20250505011822</t>
  </si>
  <si>
    <t>20250505030519</t>
  </si>
  <si>
    <t>20250505010504</t>
  </si>
  <si>
    <t>20250505032314</t>
  </si>
  <si>
    <t>20250505012411</t>
  </si>
  <si>
    <t>20250505014706</t>
  </si>
  <si>
    <t>20250505034826</t>
  </si>
  <si>
    <t>20250505022615</t>
  </si>
  <si>
    <t>20250505022212</t>
  </si>
  <si>
    <t>20250505030523</t>
  </si>
  <si>
    <t>20250505010412</t>
  </si>
  <si>
    <t>20250505020723</t>
  </si>
  <si>
    <t>20250505016928</t>
  </si>
  <si>
    <t>20250505031623</t>
  </si>
  <si>
    <t>20250505021830</t>
  </si>
  <si>
    <t>20250505010502</t>
  </si>
  <si>
    <t>20250505034916</t>
  </si>
  <si>
    <t>20250505013812</t>
  </si>
  <si>
    <t>20250505021921</t>
  </si>
  <si>
    <t>20250505010806</t>
  </si>
  <si>
    <t>20250505014909</t>
  </si>
  <si>
    <t>20250505015503</t>
  </si>
  <si>
    <t>20250505013510</t>
  </si>
  <si>
    <t>20250505011218</t>
  </si>
  <si>
    <t>20250505017013</t>
  </si>
  <si>
    <t>20250505011023</t>
  </si>
  <si>
    <t>20250505012426</t>
  </si>
  <si>
    <t>20250505012124</t>
  </si>
  <si>
    <t>20250505011205</t>
  </si>
  <si>
    <t>20250505011105</t>
  </si>
  <si>
    <t>20250505022417</t>
  </si>
  <si>
    <t>20250505011111</t>
  </si>
  <si>
    <t>20250505014413</t>
  </si>
  <si>
    <t>20250505022504</t>
  </si>
  <si>
    <t>20250505013405</t>
  </si>
  <si>
    <t>20250505033511</t>
  </si>
  <si>
    <t>20250505013827</t>
  </si>
  <si>
    <t>20250505010602</t>
  </si>
  <si>
    <t>20250505023007</t>
  </si>
  <si>
    <t>20250505011230</t>
  </si>
  <si>
    <t>20250505015604</t>
  </si>
  <si>
    <t>20250505034305</t>
  </si>
  <si>
    <t>20250505015007</t>
  </si>
  <si>
    <t>20250505022116</t>
  </si>
  <si>
    <t>20250505014921</t>
  </si>
  <si>
    <t>20250505013005</t>
  </si>
  <si>
    <t>20250505014116</t>
  </si>
  <si>
    <t>20250505014806</t>
  </si>
  <si>
    <t>20250505010324</t>
  </si>
  <si>
    <t>20250505010810</t>
  </si>
  <si>
    <t>20250505011004</t>
  </si>
  <si>
    <t>20250505013628</t>
  </si>
  <si>
    <t>20250505017307</t>
  </si>
  <si>
    <t>20250505014521</t>
  </si>
  <si>
    <t>20250505016624</t>
  </si>
  <si>
    <t>20250505010325</t>
  </si>
  <si>
    <t>20250505011713</t>
  </si>
  <si>
    <t>20250505034517</t>
  </si>
  <si>
    <t>20250505032305</t>
  </si>
  <si>
    <t>20250505010205</t>
  </si>
  <si>
    <t>20250505015102</t>
  </si>
  <si>
    <t>20250505010308</t>
  </si>
  <si>
    <t>20250505010619</t>
  </si>
  <si>
    <t>20250505011201</t>
  </si>
  <si>
    <t>20250505021324</t>
  </si>
  <si>
    <t>20250505033012</t>
  </si>
  <si>
    <t>20250505017914</t>
  </si>
  <si>
    <t>20250505010303</t>
  </si>
  <si>
    <t>20250505010704</t>
  </si>
  <si>
    <t>20250505014818</t>
  </si>
  <si>
    <t>20250505011121</t>
  </si>
  <si>
    <t>20250505013828</t>
  </si>
  <si>
    <t>20250505010715</t>
  </si>
  <si>
    <t>20250505021503</t>
  </si>
  <si>
    <t>20250505021007</t>
  </si>
  <si>
    <t>20250505023010</t>
  </si>
  <si>
    <t>20250505017101</t>
  </si>
  <si>
    <t>20250505015305</t>
  </si>
  <si>
    <t>20250505011021</t>
  </si>
  <si>
    <t>20250505010913</t>
  </si>
  <si>
    <t>20250505016329</t>
  </si>
  <si>
    <t>20250505034512</t>
  </si>
  <si>
    <t>20250505032721</t>
  </si>
  <si>
    <t>20250505010613</t>
  </si>
  <si>
    <t>20250505011312</t>
  </si>
  <si>
    <t>20250505012309</t>
  </si>
  <si>
    <t>20250505012022</t>
  </si>
  <si>
    <t>20250505021914</t>
  </si>
  <si>
    <t>20250505020601</t>
  </si>
  <si>
    <t>20250505010920</t>
  </si>
  <si>
    <t>20250505010427</t>
  </si>
  <si>
    <t>20250505031329</t>
  </si>
  <si>
    <t>20250505015314</t>
  </si>
  <si>
    <t>20250505010211</t>
  </si>
  <si>
    <t>20250505015012</t>
  </si>
  <si>
    <t>20250505032121</t>
  </si>
  <si>
    <t>20250505020212</t>
  </si>
  <si>
    <t>20250505035030</t>
  </si>
  <si>
    <t>20250505015825</t>
  </si>
  <si>
    <t>20250505014002</t>
  </si>
  <si>
    <t>20250505014010</t>
  </si>
  <si>
    <t>20250505022628</t>
  </si>
  <si>
    <t>20250505011318</t>
  </si>
  <si>
    <t>20250505010708</t>
  </si>
  <si>
    <t>20250505021922</t>
  </si>
  <si>
    <t>20250505010530</t>
  </si>
  <si>
    <t>20250505011101</t>
  </si>
  <si>
    <t>20250505012818</t>
  </si>
  <si>
    <t>20250505010910</t>
  </si>
  <si>
    <t>20250505015122</t>
  </si>
  <si>
    <t>20250505014702</t>
  </si>
  <si>
    <t>20250505014121</t>
  </si>
  <si>
    <t>20250505032908</t>
  </si>
  <si>
    <t>20250505010116</t>
  </si>
  <si>
    <t>20250505031608</t>
  </si>
  <si>
    <t>20250505010717</t>
  </si>
  <si>
    <t>20250505016922</t>
  </si>
  <si>
    <t>20250505017118</t>
  </si>
  <si>
    <t>20250505034707</t>
  </si>
  <si>
    <t>20250505011812</t>
  </si>
  <si>
    <t>20250505015425</t>
  </si>
  <si>
    <t>20250505010603</t>
  </si>
  <si>
    <t>20250505010803</t>
  </si>
  <si>
    <t>20250505034415</t>
  </si>
  <si>
    <t>20250505010927</t>
  </si>
  <si>
    <t>20250505015018</t>
  </si>
  <si>
    <t>20250505015227</t>
  </si>
  <si>
    <t>20250505032608</t>
  </si>
  <si>
    <t>20250505011426</t>
  </si>
  <si>
    <t>20250505010417</t>
  </si>
  <si>
    <t>20250505015420</t>
  </si>
  <si>
    <t>20250505017519</t>
  </si>
  <si>
    <t>20250505015112</t>
  </si>
  <si>
    <t>20250505034513</t>
  </si>
  <si>
    <t>20250505013327</t>
  </si>
  <si>
    <t>20250505015118</t>
  </si>
  <si>
    <t>20250505010821</t>
  </si>
  <si>
    <t>20250505010408</t>
  </si>
  <si>
    <t>20250505010503</t>
  </si>
  <si>
    <t>20250505015715</t>
  </si>
  <si>
    <t>20250505021227</t>
  </si>
  <si>
    <t>20250505013217</t>
  </si>
  <si>
    <t>20250505024013</t>
  </si>
  <si>
    <t>20250505023807</t>
  </si>
  <si>
    <t>20250505010902</t>
  </si>
  <si>
    <t>20250505023701</t>
  </si>
  <si>
    <t>20250505018011</t>
  </si>
  <si>
    <t>20250505016005</t>
  </si>
  <si>
    <t>20250505017703</t>
  </si>
  <si>
    <t>20250505014807</t>
  </si>
  <si>
    <t>20250505015322</t>
  </si>
  <si>
    <t>20250505022708</t>
  </si>
  <si>
    <t>20250505010429</t>
  </si>
  <si>
    <t>20250505016227</t>
  </si>
  <si>
    <t>20250505033408</t>
  </si>
  <si>
    <t>20250505034802</t>
  </si>
  <si>
    <t>20250505010908</t>
  </si>
  <si>
    <t>20250505011307</t>
  </si>
  <si>
    <t>20250505017715</t>
  </si>
  <si>
    <t>20250505033204</t>
  </si>
  <si>
    <t>20250505011830</t>
  </si>
  <si>
    <t>20250505011214</t>
  </si>
  <si>
    <t>20250505015924</t>
  </si>
  <si>
    <t>20250505032228</t>
  </si>
  <si>
    <t>20250505017317</t>
  </si>
  <si>
    <t>20250505032523</t>
  </si>
  <si>
    <t>20250505030912</t>
  </si>
  <si>
    <t>20250505011126</t>
  </si>
  <si>
    <t>20250505030723</t>
  </si>
  <si>
    <t>20250505010924</t>
  </si>
  <si>
    <t>20250505013602</t>
  </si>
  <si>
    <t>20250505033816</t>
  </si>
  <si>
    <t>20250505012705</t>
  </si>
  <si>
    <t>20250505011421</t>
  </si>
  <si>
    <t>20250505010719</t>
  </si>
  <si>
    <t>20250505034713</t>
  </si>
  <si>
    <t>20250505016015</t>
  </si>
  <si>
    <t>20250505015820</t>
  </si>
  <si>
    <t>20250505034304</t>
  </si>
  <si>
    <t>20250505032304</t>
  </si>
  <si>
    <t>20250505020703</t>
  </si>
  <si>
    <t>20250505034521</t>
  </si>
  <si>
    <t>20250505016810</t>
  </si>
  <si>
    <t>20250505033530</t>
  </si>
  <si>
    <t>20250505014916</t>
  </si>
  <si>
    <t>20250505011517</t>
  </si>
  <si>
    <t>20250505011026</t>
  </si>
  <si>
    <t>20250505011522</t>
  </si>
  <si>
    <t>20250505013524</t>
  </si>
  <si>
    <t>20250505011813</t>
  </si>
  <si>
    <t>20250505033913</t>
  </si>
  <si>
    <t>20250505033401</t>
  </si>
  <si>
    <t>20250505017916</t>
  </si>
  <si>
    <t>20250505022626</t>
  </si>
  <si>
    <t>20250505011317</t>
  </si>
  <si>
    <t>20250505017320</t>
  </si>
  <si>
    <t>20250505015722</t>
  </si>
  <si>
    <t>20250505034609</t>
  </si>
  <si>
    <t>20250505011703</t>
  </si>
  <si>
    <t>20250505032114</t>
  </si>
  <si>
    <t>20250505013926</t>
  </si>
  <si>
    <t>20250505032904</t>
  </si>
  <si>
    <t>20250505011303</t>
  </si>
  <si>
    <t>20250505015702</t>
  </si>
  <si>
    <t>20250505010930</t>
  </si>
  <si>
    <t>20250505016730</t>
  </si>
  <si>
    <t>20250505013806</t>
  </si>
  <si>
    <t>20250505035129</t>
  </si>
  <si>
    <t>20250505010413</t>
  </si>
  <si>
    <t>20250505010616</t>
  </si>
  <si>
    <t>20250505014026</t>
  </si>
  <si>
    <t>20250505015717</t>
  </si>
  <si>
    <t>20250505010906</t>
  </si>
  <si>
    <t>20250505017404</t>
  </si>
  <si>
    <t>20250505021309</t>
  </si>
  <si>
    <t>20250505030303</t>
  </si>
  <si>
    <t>20250505015019</t>
  </si>
  <si>
    <t>20250505018013</t>
  </si>
  <si>
    <t>20250505011316</t>
  </si>
  <si>
    <t>20250505011407</t>
  </si>
  <si>
    <t>20250505010830</t>
  </si>
  <si>
    <t>20250505015330</t>
  </si>
  <si>
    <t>20250505011903</t>
  </si>
  <si>
    <t>20250505011404</t>
  </si>
  <si>
    <t>20250505012409</t>
  </si>
  <si>
    <t>20250505011007</t>
  </si>
  <si>
    <t>20250505010608</t>
  </si>
  <si>
    <t>20250505011008</t>
  </si>
  <si>
    <t>20250505032229</t>
  </si>
  <si>
    <t>20250505011103</t>
  </si>
  <si>
    <t>20250505011322</t>
  </si>
  <si>
    <t>20250505011817</t>
  </si>
  <si>
    <t>20250505010929</t>
  </si>
  <si>
    <t>20250505017305</t>
  </si>
  <si>
    <t>20250505012627</t>
  </si>
  <si>
    <t>20250505013922</t>
  </si>
  <si>
    <t>20250505034219</t>
  </si>
  <si>
    <t>20250505011923</t>
  </si>
  <si>
    <t>20250505014314</t>
  </si>
  <si>
    <t>20250505013904</t>
  </si>
  <si>
    <t>20250505018106</t>
  </si>
  <si>
    <t>20250505013627</t>
  </si>
  <si>
    <t>20250505034303</t>
  </si>
  <si>
    <t>20250505014908</t>
  </si>
  <si>
    <t>20250505010917</t>
  </si>
  <si>
    <t>20250505016324</t>
  </si>
  <si>
    <t>20250505014020</t>
  </si>
  <si>
    <t>20250505010610</t>
  </si>
  <si>
    <t>20250505017506</t>
  </si>
  <si>
    <t>20250505032421</t>
  </si>
  <si>
    <t>20250505016127</t>
  </si>
  <si>
    <t>20250505032116</t>
  </si>
  <si>
    <t>20250505010317</t>
  </si>
  <si>
    <t>20250505010914</t>
  </si>
  <si>
    <t>20250505015508</t>
  </si>
  <si>
    <t>20250505017319</t>
  </si>
  <si>
    <t>20250505011113</t>
  </si>
  <si>
    <t>20250505011110</t>
  </si>
  <si>
    <t>20250505015023</t>
  </si>
  <si>
    <t>20250505015125</t>
  </si>
  <si>
    <t>20250505010410</t>
  </si>
  <si>
    <t>20250505010526</t>
  </si>
  <si>
    <t>20250505010921</t>
  </si>
  <si>
    <t>20250505021006</t>
  </si>
  <si>
    <t>20250505015224</t>
  </si>
  <si>
    <t>20250505020411</t>
  </si>
  <si>
    <t>20250505035206</t>
  </si>
  <si>
    <t>20250505010825</t>
  </si>
  <si>
    <t>20250505017308</t>
  </si>
  <si>
    <t>20250505017624</t>
  </si>
  <si>
    <t>20250505010209</t>
  </si>
  <si>
    <t>20250505021002</t>
  </si>
  <si>
    <t>20250505033126</t>
  </si>
  <si>
    <t>20250505011207</t>
  </si>
  <si>
    <t>20250505032716</t>
  </si>
  <si>
    <t>20250505012311</t>
  </si>
  <si>
    <t>20250505010626</t>
  </si>
  <si>
    <t>20250505034022</t>
  </si>
  <si>
    <t>20250505032911</t>
  </si>
  <si>
    <t>20250505011401</t>
  </si>
  <si>
    <t>20250505011414</t>
  </si>
  <si>
    <t>20250505035005</t>
  </si>
  <si>
    <t>20250505015312</t>
  </si>
  <si>
    <t>20250505015607</t>
  </si>
  <si>
    <t>20250505010622</t>
  </si>
  <si>
    <t>20250505010618</t>
  </si>
  <si>
    <t>20250505013402</t>
  </si>
  <si>
    <t>20250505034214</t>
  </si>
  <si>
    <t>20250505011515</t>
  </si>
  <si>
    <t>20250505010829</t>
  </si>
  <si>
    <t>20250505010404</t>
  </si>
  <si>
    <t>20250505017723</t>
  </si>
  <si>
    <t>20250505011212</t>
  </si>
  <si>
    <t>20250505014211</t>
  </si>
  <si>
    <t>20250505011009</t>
  </si>
  <si>
    <t>20250505010807</t>
  </si>
  <si>
    <t>20250505010628</t>
  </si>
  <si>
    <t>20250505010712</t>
  </si>
  <si>
    <t>20250505010522</t>
  </si>
  <si>
    <t>20250505013929</t>
  </si>
  <si>
    <t>20250505012226</t>
  </si>
  <si>
    <t>20250505015615</t>
  </si>
  <si>
    <t>20250505011918</t>
  </si>
  <si>
    <t>20250505013208</t>
  </si>
  <si>
    <t>20250505011019</t>
  </si>
  <si>
    <t>20250505017402</t>
  </si>
  <si>
    <t>20250505015809</t>
  </si>
  <si>
    <t>20250505016821</t>
  </si>
  <si>
    <t>20250505014804</t>
  </si>
  <si>
    <t>20250505023520</t>
  </si>
  <si>
    <t>20250505010614</t>
  </si>
  <si>
    <t>20250505034901</t>
  </si>
  <si>
    <t>20250505012012</t>
  </si>
  <si>
    <t>20250505010118</t>
  </si>
  <si>
    <t>20250505011907</t>
  </si>
  <si>
    <t>20250505011430</t>
  </si>
  <si>
    <t>20250505011017</t>
  </si>
  <si>
    <t>20250505010903</t>
  </si>
  <si>
    <t>20250505016009</t>
  </si>
  <si>
    <t>20250505015006</t>
  </si>
  <si>
    <t>20250505020211</t>
  </si>
  <si>
    <t>20250505017928</t>
  </si>
  <si>
    <t>20250505016913</t>
  </si>
  <si>
    <t>20250505016721</t>
  </si>
  <si>
    <t>20250505014219</t>
  </si>
  <si>
    <t>20250505011011</t>
  </si>
  <si>
    <t>20250505023521</t>
  </si>
  <si>
    <t>20250505014524</t>
  </si>
  <si>
    <t>20250505011323</t>
  </si>
  <si>
    <t>20250505011418</t>
  </si>
  <si>
    <t>20250505012606</t>
  </si>
  <si>
    <t>20250505013717</t>
  </si>
  <si>
    <t>20250505010208</t>
  </si>
  <si>
    <t>20250505011311</t>
  </si>
  <si>
    <t>20250505013122</t>
  </si>
  <si>
    <t>20250505013901</t>
  </si>
  <si>
    <t>20250505015904</t>
  </si>
  <si>
    <t>20250505012129</t>
  </si>
  <si>
    <t>20250505032113</t>
  </si>
  <si>
    <t>20250505015129</t>
  </si>
  <si>
    <t>20250505011310</t>
  </si>
  <si>
    <t>20250505017017</t>
  </si>
  <si>
    <t>20250505016117</t>
  </si>
  <si>
    <t>20250505012701</t>
  </si>
  <si>
    <t>20250505033726</t>
  </si>
  <si>
    <t>20250505010415</t>
  </si>
  <si>
    <t>20250505016112</t>
  </si>
  <si>
    <t>20250505033615</t>
  </si>
  <si>
    <t>20250505011302</t>
  </si>
  <si>
    <t>20250505010721</t>
  </si>
  <si>
    <t>20250505010601</t>
  </si>
  <si>
    <t>20250505015822</t>
  </si>
  <si>
    <t>20250505014024</t>
  </si>
  <si>
    <t>20250505017326</t>
  </si>
  <si>
    <t>20250505010202</t>
  </si>
  <si>
    <t>20250505010901</t>
  </si>
  <si>
    <t>20250505014907</t>
  </si>
  <si>
    <t>20250505010617</t>
  </si>
  <si>
    <t>20250505012504</t>
  </si>
  <si>
    <t>20250505011415</t>
  </si>
  <si>
    <t>20250505011422</t>
  </si>
  <si>
    <t>20250505010506</t>
  </si>
  <si>
    <t>20250505010713</t>
  </si>
  <si>
    <t>20250505011509</t>
  </si>
  <si>
    <t>20250505016716</t>
  </si>
  <si>
    <t>20250505010922</t>
  </si>
  <si>
    <t>20250505011221</t>
  </si>
  <si>
    <t>20250505018113</t>
  </si>
  <si>
    <t>20250505032125</t>
  </si>
  <si>
    <t>20250505032208</t>
  </si>
  <si>
    <t>20250505016409</t>
  </si>
  <si>
    <t>20250505010813</t>
  </si>
  <si>
    <t>20250505010923</t>
  </si>
  <si>
    <t>20250505017115</t>
  </si>
  <si>
    <t>20250505011202</t>
  </si>
  <si>
    <t>20250505010315</t>
  </si>
  <si>
    <t>20250505016803</t>
  </si>
  <si>
    <t>20250505011304</t>
  </si>
  <si>
    <t>20250505010726</t>
  </si>
  <si>
    <t>20250505010817</t>
  </si>
  <si>
    <t>20250505011504</t>
  </si>
  <si>
    <t>20250505020426</t>
  </si>
  <si>
    <t>20250505010802</t>
  </si>
  <si>
    <t>20250505034705</t>
  </si>
  <si>
    <t>20250505033909</t>
  </si>
  <si>
    <t>20250505017005</t>
  </si>
  <si>
    <t>20250505014915</t>
  </si>
  <si>
    <t>20250505017524</t>
  </si>
  <si>
    <t>20250505012017</t>
  </si>
  <si>
    <t>20250505011104</t>
  </si>
  <si>
    <t>20250505032103</t>
  </si>
  <si>
    <t>20250505016501</t>
  </si>
  <si>
    <t>20250505011807</t>
  </si>
  <si>
    <t>20250505013427</t>
  </si>
  <si>
    <t>20250505016719</t>
  </si>
  <si>
    <t>20250505017423</t>
  </si>
  <si>
    <t>20250505010224</t>
  </si>
  <si>
    <t>20250505032313</t>
  </si>
  <si>
    <t>20250505010119</t>
  </si>
  <si>
    <t>20250505034328</t>
  </si>
  <si>
    <t>20250505010727</t>
  </si>
  <si>
    <t>20250505012227</t>
  </si>
  <si>
    <t>20250505011002</t>
  </si>
  <si>
    <t>20250505032104</t>
  </si>
  <si>
    <t>20250505010323</t>
  </si>
  <si>
    <t>20250505011123</t>
  </si>
  <si>
    <t>20250505013316</t>
  </si>
  <si>
    <t>20250505011129</t>
  </si>
  <si>
    <t>20250505012819</t>
  </si>
  <si>
    <t>20250505010117</t>
  </si>
  <si>
    <t>20250505011208</t>
  </si>
  <si>
    <t>20250505011225</t>
  </si>
  <si>
    <t>20250505013205</t>
  </si>
  <si>
    <t>20250505011228</t>
  </si>
  <si>
    <t>20250505010301</t>
  </si>
  <si>
    <t>20250505032102</t>
  </si>
  <si>
    <t>20250505015609</t>
  </si>
  <si>
    <t>20250505010311</t>
  </si>
  <si>
    <t>20250505016926</t>
  </si>
  <si>
    <t>20250505011301</t>
  </si>
  <si>
    <t>20250505010326</t>
  </si>
  <si>
    <t>20250505017124</t>
  </si>
  <si>
    <t>20250505010329</t>
  </si>
  <si>
    <t>20250505010111</t>
  </si>
  <si>
    <t>20250505011825</t>
  </si>
  <si>
    <t>20250505010108</t>
  </si>
  <si>
    <t>20250505012605</t>
  </si>
  <si>
    <t>20250505010129</t>
  </si>
  <si>
    <t>20250505034515</t>
  </si>
  <si>
    <t>缺考</t>
  </si>
  <si>
    <t>20250505034904</t>
  </si>
  <si>
    <t>20250505034822</t>
  </si>
  <si>
    <t>20250505010223</t>
  </si>
  <si>
    <t>20250505010305</t>
  </si>
  <si>
    <t>20250505010319</t>
  </si>
  <si>
    <t>20250505010128</t>
  </si>
  <si>
    <t>20250505010113</t>
  </si>
  <si>
    <t>20250505010207</t>
  </si>
  <si>
    <t>20250505022813</t>
  </si>
  <si>
    <t>20250505015530</t>
  </si>
  <si>
    <t>20250505016411</t>
  </si>
  <si>
    <t>20250505015429</t>
  </si>
  <si>
    <t>20250505014810</t>
  </si>
  <si>
    <t>20250505016815</t>
  </si>
  <si>
    <t>20250505012502</t>
  </si>
  <si>
    <t>20250505013713</t>
  </si>
  <si>
    <t>20250505014530</t>
  </si>
  <si>
    <t>20250505016917</t>
  </si>
  <si>
    <t>20250505014802</t>
  </si>
  <si>
    <t>20250505016430</t>
  </si>
  <si>
    <t>20250505014922</t>
  </si>
  <si>
    <t>20250505016123</t>
  </si>
  <si>
    <t>20250505012307</t>
  </si>
  <si>
    <t>20250505013718</t>
  </si>
  <si>
    <t>20250505011516</t>
  </si>
  <si>
    <t>20250505017007</t>
  </si>
  <si>
    <t>20250505014422</t>
  </si>
  <si>
    <t>20250505013310</t>
  </si>
  <si>
    <t>20250505014816</t>
  </si>
  <si>
    <t>20250505014130</t>
  </si>
  <si>
    <t>20250505017926</t>
  </si>
  <si>
    <t>20250505013111</t>
  </si>
  <si>
    <t>20250505016216</t>
  </si>
  <si>
    <t>20250505013201</t>
  </si>
  <si>
    <t>20250505013815</t>
  </si>
  <si>
    <t>20250505015414</t>
  </si>
  <si>
    <t>20250505017303</t>
  </si>
  <si>
    <t>20250505012015</t>
  </si>
  <si>
    <t>20250505033723</t>
  </si>
  <si>
    <t>20250505033727</t>
  </si>
  <si>
    <t>20250505034412</t>
  </si>
  <si>
    <t>20250505022630</t>
  </si>
  <si>
    <t>20250505021608</t>
  </si>
  <si>
    <t>20250505011308</t>
  </si>
  <si>
    <t>20250505010607</t>
  </si>
  <si>
    <t>20250505010814</t>
  </si>
  <si>
    <t>20250505011127</t>
  </si>
  <si>
    <t>20250505010605</t>
  </si>
  <si>
    <t>20250505010809</t>
  </si>
  <si>
    <t>20250505010823</t>
  </si>
  <si>
    <t>20250505018117</t>
  </si>
  <si>
    <t>20250505010518</t>
  </si>
  <si>
    <t>20250505010720</t>
  </si>
  <si>
    <t>20250505010524</t>
  </si>
  <si>
    <t>20250505010703</t>
  </si>
  <si>
    <t>20250505011024</t>
  </si>
  <si>
    <t>20250505011805</t>
  </si>
  <si>
    <t>20250505011320</t>
  </si>
  <si>
    <t>20250505010422</t>
  </si>
  <si>
    <t>20250505010826</t>
  </si>
  <si>
    <t>20250505011223</t>
  </si>
  <si>
    <t>20250505010918</t>
  </si>
  <si>
    <t>20250505010812</t>
  </si>
  <si>
    <t>20250505016714</t>
  </si>
  <si>
    <t>放弃</t>
  </si>
  <si>
    <r>
      <rPr>
        <b/>
        <sz val="14"/>
        <color theme="1"/>
        <rFont val="Tahoma"/>
        <charset val="134"/>
      </rPr>
      <t>2025</t>
    </r>
    <r>
      <rPr>
        <b/>
        <sz val="14"/>
        <color theme="1"/>
        <rFont val="宋体"/>
        <charset val="134"/>
      </rPr>
      <t>年织金县特岗计划教师招聘笔试成绩</t>
    </r>
  </si>
  <si>
    <t>姓名</t>
  </si>
  <si>
    <t>学段</t>
  </si>
  <si>
    <t>学科</t>
  </si>
  <si>
    <t>成绩</t>
  </si>
  <si>
    <t>笔试排名</t>
  </si>
  <si>
    <t>是否进入面试</t>
  </si>
  <si>
    <t>面试室</t>
  </si>
  <si>
    <t>面试序号</t>
  </si>
  <si>
    <t>牟香</t>
  </si>
  <si>
    <t>小学</t>
  </si>
  <si>
    <t>体育与健康</t>
  </si>
  <si>
    <t>是</t>
  </si>
  <si>
    <t>罗堞</t>
  </si>
  <si>
    <t>周小汪</t>
  </si>
  <si>
    <t>吴涛</t>
  </si>
  <si>
    <r>
      <rPr>
        <sz val="9"/>
        <rFont val="宋体"/>
        <charset val="134"/>
        <scheme val="minor"/>
      </rPr>
      <t>赵英怀</t>
    </r>
    <r>
      <rPr>
        <sz val="9"/>
        <rFont val="宋体"/>
        <charset val="0"/>
        <scheme val="minor"/>
      </rPr>
      <t>·</t>
    </r>
  </si>
  <si>
    <t>陈雪</t>
  </si>
  <si>
    <t>肖艳</t>
  </si>
  <si>
    <t>沙锦成</t>
  </si>
  <si>
    <t>班斯念</t>
  </si>
  <si>
    <t>王桥福</t>
  </si>
  <si>
    <t>赵光富</t>
  </si>
  <si>
    <t>彭丹</t>
  </si>
  <si>
    <t>文明龙</t>
  </si>
  <si>
    <t>李孟</t>
  </si>
  <si>
    <t>喻勐</t>
  </si>
  <si>
    <t>刘依依</t>
  </si>
  <si>
    <t>吴龙</t>
  </si>
  <si>
    <t>黄文玲</t>
  </si>
  <si>
    <t>曾春香</t>
  </si>
  <si>
    <t>赵愿</t>
  </si>
  <si>
    <t>周其雪</t>
  </si>
  <si>
    <t>姚江河</t>
  </si>
  <si>
    <t>李树成</t>
  </si>
  <si>
    <t>喻孝燚</t>
  </si>
  <si>
    <t>刘欢</t>
  </si>
  <si>
    <t>潘江花</t>
  </si>
  <si>
    <t>祖文丹</t>
  </si>
  <si>
    <t>卢超</t>
  </si>
  <si>
    <t>朱锡芸</t>
  </si>
  <si>
    <t>谢兴鹅</t>
  </si>
  <si>
    <t>吴顺妹</t>
  </si>
  <si>
    <t>刘行</t>
  </si>
  <si>
    <t>简凡</t>
  </si>
  <si>
    <t>谭群</t>
  </si>
  <si>
    <t>吴昌燕</t>
  </si>
  <si>
    <t>张浪浪</t>
  </si>
  <si>
    <t>赵雪冬</t>
  </si>
  <si>
    <t>盛香艳</t>
  </si>
  <si>
    <t>姜大婷</t>
  </si>
  <si>
    <t>苏银辉</t>
  </si>
  <si>
    <t>张训</t>
  </si>
  <si>
    <t>李晔</t>
  </si>
  <si>
    <t>张亚亚</t>
  </si>
  <si>
    <t>王玉福</t>
  </si>
  <si>
    <t>杨梅</t>
  </si>
  <si>
    <t>韦燕</t>
  </si>
  <si>
    <t>刘丁</t>
  </si>
  <si>
    <t>赵臣艺</t>
  </si>
  <si>
    <t>徐洋</t>
  </si>
  <si>
    <t>舒元翠</t>
  </si>
  <si>
    <t>伍玉琴</t>
  </si>
  <si>
    <t>万娟</t>
  </si>
  <si>
    <t>伍猛</t>
  </si>
  <si>
    <t>罗国梅</t>
  </si>
  <si>
    <t>陈天菊</t>
  </si>
  <si>
    <t>李德俊</t>
  </si>
  <si>
    <t>陈启琴</t>
  </si>
  <si>
    <t>马晨曦</t>
  </si>
  <si>
    <t>张会</t>
  </si>
  <si>
    <t>程海</t>
  </si>
  <si>
    <t>覃小凤</t>
  </si>
  <si>
    <t>吴英兰</t>
  </si>
  <si>
    <t>王祥燕</t>
  </si>
  <si>
    <t>鲁云</t>
  </si>
  <si>
    <t>黄绪</t>
  </si>
  <si>
    <t>赵进</t>
  </si>
  <si>
    <t>李忠梅</t>
  </si>
  <si>
    <t>李红帅</t>
  </si>
  <si>
    <t>吉彰化</t>
  </si>
  <si>
    <t>吴绪</t>
  </si>
  <si>
    <t>敖晓静</t>
  </si>
  <si>
    <t>周利明</t>
  </si>
  <si>
    <t>谢龙</t>
  </si>
  <si>
    <t>马富克</t>
  </si>
  <si>
    <t>马帅帅</t>
  </si>
  <si>
    <t>万阳</t>
  </si>
  <si>
    <t>杨美美</t>
  </si>
  <si>
    <t>张飞</t>
  </si>
  <si>
    <t>朱江</t>
  </si>
  <si>
    <t>马窕</t>
  </si>
  <si>
    <t>刘梅</t>
  </si>
  <si>
    <t>马礼简</t>
  </si>
  <si>
    <t>侯玲玲</t>
  </si>
  <si>
    <t>肖寨</t>
  </si>
  <si>
    <t>穆兵</t>
  </si>
  <si>
    <t>丁雪</t>
  </si>
  <si>
    <t>张荣赛</t>
  </si>
  <si>
    <t>周泽平</t>
  </si>
  <si>
    <t>杨世民</t>
  </si>
  <si>
    <t>肖马薇</t>
  </si>
  <si>
    <t>陈思娣</t>
  </si>
  <si>
    <t>罗和林</t>
  </si>
  <si>
    <t>万雨</t>
  </si>
  <si>
    <t>罗官琴</t>
  </si>
  <si>
    <t>李小波</t>
  </si>
  <si>
    <t>李川</t>
  </si>
  <si>
    <t>李娟</t>
  </si>
  <si>
    <t>王青</t>
  </si>
  <si>
    <t>向成念</t>
  </si>
  <si>
    <t>陈章喜</t>
  </si>
  <si>
    <t>骆科未</t>
  </si>
  <si>
    <t>王宇</t>
  </si>
  <si>
    <t>何泽</t>
  </si>
  <si>
    <t>杨涛</t>
  </si>
  <si>
    <t>赵寻</t>
  </si>
  <si>
    <t>李增彬</t>
  </si>
  <si>
    <t>迟宽巧</t>
  </si>
  <si>
    <t>马旭</t>
  </si>
  <si>
    <t>03</t>
  </si>
  <si>
    <t>李贤爱</t>
  </si>
  <si>
    <t>吴云滔</t>
  </si>
  <si>
    <t>汤清楚</t>
  </si>
  <si>
    <t>郭丽娟</t>
  </si>
  <si>
    <t>邹盼</t>
  </si>
  <si>
    <t>常胜胜</t>
  </si>
  <si>
    <t>邓姁</t>
  </si>
  <si>
    <t>苏建华</t>
  </si>
  <si>
    <t>吕开朗</t>
  </si>
  <si>
    <t>吴国安</t>
  </si>
  <si>
    <t>李海涛</t>
  </si>
  <si>
    <t>田福陈</t>
  </si>
  <si>
    <t>杨静</t>
  </si>
  <si>
    <t>吴兰</t>
  </si>
  <si>
    <t>幸雪</t>
  </si>
  <si>
    <t>朱浪</t>
  </si>
  <si>
    <t>杨莉柳</t>
  </si>
  <si>
    <t>张义文</t>
  </si>
  <si>
    <t>骆钱维</t>
  </si>
  <si>
    <t>陆承焰</t>
  </si>
  <si>
    <t>李福军</t>
  </si>
  <si>
    <t>刘桂兴</t>
  </si>
  <si>
    <t>朱晓雪</t>
  </si>
  <si>
    <t>王芳</t>
  </si>
  <si>
    <t>罗先玉</t>
  </si>
  <si>
    <t>曾豪江</t>
  </si>
  <si>
    <t>舒微</t>
  </si>
  <si>
    <t>王江</t>
  </si>
  <si>
    <t>张潘</t>
  </si>
  <si>
    <t>王天富</t>
  </si>
  <si>
    <t>余莉</t>
  </si>
  <si>
    <t>杨胜全</t>
  </si>
  <si>
    <t>熊鑫</t>
  </si>
  <si>
    <t>彭东</t>
  </si>
  <si>
    <t>李文荣</t>
  </si>
  <si>
    <t>张粉艳</t>
  </si>
  <si>
    <t>孟江</t>
  </si>
  <si>
    <t>张举贵</t>
  </si>
  <si>
    <t>石应明</t>
  </si>
  <si>
    <t>刘原州</t>
  </si>
  <si>
    <t>高腾</t>
  </si>
  <si>
    <t>邓礼鹏</t>
  </si>
  <si>
    <t>罗飞</t>
  </si>
  <si>
    <t>陈磊</t>
  </si>
  <si>
    <t>杨丽娟</t>
  </si>
  <si>
    <t>彭鑫</t>
  </si>
  <si>
    <t>江琴</t>
  </si>
  <si>
    <t>卢斌</t>
  </si>
  <si>
    <t>杨依婷</t>
  </si>
  <si>
    <t>郭羽</t>
  </si>
  <si>
    <t>徐亮秋</t>
  </si>
  <si>
    <t>李影</t>
  </si>
  <si>
    <t>高兴洪</t>
  </si>
  <si>
    <t>02</t>
  </si>
  <si>
    <t>何灿</t>
  </si>
  <si>
    <t>梁龙江</t>
  </si>
  <si>
    <t>黄有鹏</t>
  </si>
  <si>
    <t>于杰</t>
  </si>
  <si>
    <t>雷国苹</t>
  </si>
  <si>
    <t>马欧沙</t>
  </si>
  <si>
    <t>龙晓鸣</t>
  </si>
  <si>
    <t>金远豪</t>
  </si>
  <si>
    <t>罗金翠</t>
  </si>
  <si>
    <t>佘昊文</t>
  </si>
  <si>
    <t>王冯</t>
  </si>
  <si>
    <t>王兵</t>
  </si>
  <si>
    <t>陈霞</t>
  </si>
  <si>
    <t>王西春</t>
  </si>
  <si>
    <t>邰永才</t>
  </si>
  <si>
    <t>田应艳</t>
  </si>
  <si>
    <t>李云飞</t>
  </si>
  <si>
    <t>朱龙祥</t>
  </si>
  <si>
    <t>杨云龙</t>
  </si>
  <si>
    <t>周杭</t>
  </si>
  <si>
    <t>王燕强</t>
  </si>
  <si>
    <t>李忠</t>
  </si>
  <si>
    <t>胡水树</t>
  </si>
  <si>
    <t>何鑫</t>
  </si>
  <si>
    <t>李雄滔</t>
  </si>
  <si>
    <t>雷音诗</t>
  </si>
  <si>
    <t>漆恒</t>
  </si>
  <si>
    <t>麻罗根</t>
  </si>
  <si>
    <t>罗宁艳</t>
  </si>
  <si>
    <t>蒋胜明</t>
  </si>
  <si>
    <t>侯志豪</t>
  </si>
  <si>
    <t>王磊</t>
  </si>
  <si>
    <t>叶红丹</t>
  </si>
  <si>
    <t>吴仕平</t>
  </si>
  <si>
    <t>吴邦云</t>
  </si>
  <si>
    <t>韦小雨</t>
  </si>
  <si>
    <t>杨玲玲</t>
  </si>
  <si>
    <t>吴晋</t>
  </si>
  <si>
    <t>严金泽</t>
  </si>
  <si>
    <t>李清云</t>
  </si>
  <si>
    <t>熊邦恒</t>
  </si>
  <si>
    <t>向美玲</t>
  </si>
  <si>
    <t>史登梅</t>
  </si>
  <si>
    <t>冯麒</t>
  </si>
  <si>
    <t>王立平</t>
  </si>
  <si>
    <t>何静谊</t>
  </si>
  <si>
    <t>袁立明</t>
  </si>
  <si>
    <t>黄进</t>
  </si>
  <si>
    <t>欧清梅</t>
  </si>
  <si>
    <t>冉革林</t>
  </si>
  <si>
    <t>陈选芳</t>
  </si>
  <si>
    <t>李维凤</t>
  </si>
  <si>
    <t>蒲旭萨</t>
  </si>
  <si>
    <t>罗承意</t>
  </si>
  <si>
    <t>王慧楠</t>
  </si>
  <si>
    <t>赵润</t>
  </si>
  <si>
    <t>刘文璐</t>
  </si>
  <si>
    <t>戚超</t>
  </si>
  <si>
    <t>胡思华</t>
  </si>
  <si>
    <t>鲁清晨</t>
  </si>
  <si>
    <t>陈碧</t>
  </si>
  <si>
    <t>陈哲溢</t>
  </si>
  <si>
    <t>张林冲</t>
  </si>
  <si>
    <t>何毅</t>
  </si>
  <si>
    <t>彭富德</t>
  </si>
  <si>
    <t>田洪宇</t>
  </si>
  <si>
    <t>龙小理</t>
  </si>
  <si>
    <t>万凯</t>
  </si>
  <si>
    <t>张桂</t>
  </si>
  <si>
    <t>陈讯</t>
  </si>
  <si>
    <t>王标</t>
  </si>
  <si>
    <t>张腾飞</t>
  </si>
  <si>
    <t>郭亨红</t>
  </si>
  <si>
    <t>徐小峰</t>
  </si>
  <si>
    <t>袁永敏</t>
  </si>
  <si>
    <t>蒋德林</t>
  </si>
  <si>
    <t>戴佳成</t>
  </si>
  <si>
    <t>杨彪</t>
  </si>
  <si>
    <t>张光卉</t>
  </si>
  <si>
    <t>王涌衡</t>
  </si>
  <si>
    <t>张园</t>
  </si>
  <si>
    <t>邓彩鹏</t>
  </si>
  <si>
    <t>潘云会</t>
  </si>
  <si>
    <t>初中</t>
  </si>
  <si>
    <t>陈金友</t>
  </si>
  <si>
    <t>赵庆涛</t>
  </si>
  <si>
    <t>06</t>
  </si>
  <si>
    <t>张宏</t>
  </si>
  <si>
    <t>刘荣岵</t>
  </si>
  <si>
    <t>郑肖</t>
  </si>
  <si>
    <t>尹大富</t>
  </si>
  <si>
    <t>熊丽娟</t>
  </si>
  <si>
    <t>07</t>
  </si>
  <si>
    <t>韦天军</t>
  </si>
  <si>
    <t>杨佳</t>
  </si>
  <si>
    <t>陈阳豪</t>
  </si>
  <si>
    <t>施海威</t>
  </si>
  <si>
    <t>杨雪琴</t>
  </si>
  <si>
    <t>陈川黔</t>
  </si>
  <si>
    <t>梁沈</t>
  </si>
  <si>
    <t>王贵艳</t>
  </si>
  <si>
    <t>杨政海</t>
  </si>
  <si>
    <t>何桥</t>
  </si>
  <si>
    <t>王晓玲</t>
  </si>
  <si>
    <t>邓航速</t>
  </si>
  <si>
    <t>王廷元</t>
  </si>
  <si>
    <t>付雄</t>
  </si>
  <si>
    <t>08</t>
  </si>
  <si>
    <t>毛世龙</t>
  </si>
  <si>
    <t>龙和良</t>
  </si>
  <si>
    <t>肖远敏</t>
  </si>
  <si>
    <t>杨克若沿</t>
  </si>
  <si>
    <t>龙信</t>
  </si>
  <si>
    <t>李高永</t>
  </si>
  <si>
    <t>王强</t>
  </si>
  <si>
    <t>刘芳</t>
  </si>
  <si>
    <t>江正财</t>
  </si>
  <si>
    <t>陈啟仙</t>
  </si>
  <si>
    <t>冉文艺</t>
  </si>
  <si>
    <t>01</t>
  </si>
  <si>
    <t>陈杨洋</t>
  </si>
  <si>
    <t>杨通明</t>
  </si>
  <si>
    <t>李金剑</t>
  </si>
  <si>
    <t>锁玉春</t>
  </si>
  <si>
    <t>唐杰</t>
  </si>
  <si>
    <t>梁国庆</t>
  </si>
  <si>
    <t>05</t>
  </si>
  <si>
    <t>顾大奎</t>
  </si>
  <si>
    <t>李旭峰</t>
  </si>
  <si>
    <t>龙童</t>
  </si>
  <si>
    <t>邓贞阳</t>
  </si>
  <si>
    <t>尹国顺</t>
  </si>
  <si>
    <t>刘猛</t>
  </si>
  <si>
    <t>罗雨亭</t>
  </si>
  <si>
    <t>陆洪日</t>
  </si>
  <si>
    <t>吉艳</t>
  </si>
  <si>
    <t>李井梦</t>
  </si>
  <si>
    <t>付涛</t>
  </si>
  <si>
    <t>尚光祥</t>
  </si>
  <si>
    <t>王明军</t>
  </si>
  <si>
    <t>马梦霞</t>
  </si>
  <si>
    <t>杨剑</t>
  </si>
  <si>
    <t>彭涛</t>
  </si>
  <si>
    <t>姜光平</t>
  </si>
  <si>
    <t>王涛</t>
  </si>
  <si>
    <t>费婷婷</t>
  </si>
  <si>
    <t>金富文</t>
  </si>
  <si>
    <t>卢思学</t>
  </si>
  <si>
    <t>09</t>
  </si>
  <si>
    <t>余章国</t>
  </si>
  <si>
    <t>王小江</t>
  </si>
  <si>
    <t>朱羽乐</t>
  </si>
  <si>
    <t>吴学萍</t>
  </si>
  <si>
    <t>邹一建</t>
  </si>
  <si>
    <t>安朋</t>
  </si>
  <si>
    <t>蒙守红</t>
  </si>
  <si>
    <t>刘敏</t>
  </si>
  <si>
    <t>李正坤</t>
  </si>
  <si>
    <t>张雪</t>
  </si>
  <si>
    <t>蒲红波</t>
  </si>
  <si>
    <t>黄忠清</t>
  </si>
  <si>
    <t>陈钱</t>
  </si>
  <si>
    <t>周围围</t>
  </si>
  <si>
    <t>李鹏飞</t>
  </si>
  <si>
    <t>易崇玖</t>
  </si>
  <si>
    <t>刘鹏飞</t>
  </si>
  <si>
    <t>夏万云</t>
  </si>
  <si>
    <t>冷明波</t>
  </si>
  <si>
    <t>戴恩学</t>
  </si>
  <si>
    <t>李俊</t>
  </si>
  <si>
    <t>刘明香</t>
  </si>
  <si>
    <t>王雨菲</t>
  </si>
  <si>
    <t>袁万友</t>
  </si>
  <si>
    <t>李飘</t>
  </si>
  <si>
    <t>代明飞</t>
  </si>
  <si>
    <t>陈协</t>
  </si>
  <si>
    <t>姚锋旭</t>
  </si>
  <si>
    <t>孙玉飞</t>
  </si>
  <si>
    <t>韦家平</t>
  </si>
  <si>
    <t>杨宗红</t>
  </si>
  <si>
    <t>汪亮</t>
  </si>
  <si>
    <t>王玉碟</t>
  </si>
  <si>
    <t>赵康谣</t>
  </si>
  <si>
    <t>李应梅</t>
  </si>
  <si>
    <t>周旭东</t>
  </si>
  <si>
    <t>陈跃竹</t>
  </si>
  <si>
    <t>张磊</t>
  </si>
  <si>
    <t>夏孟强</t>
  </si>
  <si>
    <t>黄春</t>
  </si>
  <si>
    <t>包国润</t>
  </si>
  <si>
    <t>殷鹏</t>
  </si>
  <si>
    <t>04</t>
  </si>
  <si>
    <t>陈凯</t>
  </si>
  <si>
    <t>杨安婷</t>
  </si>
  <si>
    <t>邱盛琴</t>
  </si>
  <si>
    <t>云政</t>
  </si>
  <si>
    <t>刘丹</t>
  </si>
  <si>
    <t>颜家毅</t>
  </si>
  <si>
    <t>胥永胜</t>
  </si>
  <si>
    <t>施启跃</t>
  </si>
  <si>
    <t>王真</t>
  </si>
  <si>
    <t>韩涛</t>
  </si>
  <si>
    <t>沙冬松</t>
  </si>
  <si>
    <t>陆弟奥</t>
  </si>
  <si>
    <t>赵贤琪</t>
  </si>
  <si>
    <t>英语</t>
  </si>
  <si>
    <t>胡青刚</t>
  </si>
  <si>
    <t>刘晓林</t>
  </si>
  <si>
    <t>虎晋宇</t>
  </si>
  <si>
    <t>王雨滴</t>
  </si>
  <si>
    <t>宋小飞</t>
  </si>
  <si>
    <t>杨庆银</t>
  </si>
  <si>
    <t>刘蓉</t>
  </si>
  <si>
    <t>张雪梅</t>
  </si>
  <si>
    <t>邱渝婕</t>
  </si>
  <si>
    <t>张青</t>
  </si>
  <si>
    <t>彭小影</t>
  </si>
  <si>
    <t>左艳华</t>
  </si>
  <si>
    <t>龚娅</t>
  </si>
  <si>
    <t>肖湘</t>
  </si>
  <si>
    <t>陈艳</t>
  </si>
  <si>
    <t>高慧玲</t>
  </si>
  <si>
    <t>易青青</t>
  </si>
  <si>
    <t>毛彩婷</t>
  </si>
  <si>
    <t>张梦瑶</t>
  </si>
  <si>
    <t>张广艳</t>
  </si>
  <si>
    <t>肖润</t>
  </si>
  <si>
    <t>陈平</t>
  </si>
  <si>
    <t>徐春梅</t>
  </si>
  <si>
    <t>马贤蓉</t>
  </si>
  <si>
    <t>戴娜</t>
  </si>
  <si>
    <t>包文洁</t>
  </si>
  <si>
    <t>代沁</t>
  </si>
  <si>
    <t>罗安琪</t>
  </si>
  <si>
    <t>杨专</t>
  </si>
  <si>
    <t>罗家月</t>
  </si>
  <si>
    <t>音乐</t>
  </si>
  <si>
    <t>田仁婷</t>
  </si>
  <si>
    <t>刘静</t>
  </si>
  <si>
    <t>杨成</t>
  </si>
  <si>
    <t>张燕</t>
  </si>
  <si>
    <t>朱苏燕</t>
  </si>
  <si>
    <t>文潇琳</t>
  </si>
  <si>
    <t>张娟</t>
  </si>
  <si>
    <t>肖俊</t>
  </si>
  <si>
    <t>肖慧芳</t>
  </si>
  <si>
    <t>徐琴娟</t>
  </si>
  <si>
    <t>陈旭芹</t>
  </si>
  <si>
    <t>吴林贵</t>
  </si>
  <si>
    <t>焦彩</t>
  </si>
  <si>
    <t>冉鑫</t>
  </si>
  <si>
    <t>陈瑶</t>
  </si>
  <si>
    <t>余娟</t>
  </si>
  <si>
    <t>夏涛</t>
  </si>
  <si>
    <t>赵雪莲</t>
  </si>
  <si>
    <t>吴巧</t>
  </si>
  <si>
    <t>冯猜</t>
  </si>
  <si>
    <t>熊梅</t>
  </si>
  <si>
    <t>柳叶</t>
  </si>
  <si>
    <t>吕芳</t>
  </si>
  <si>
    <t>杨晓玉</t>
  </si>
  <si>
    <t>汪若丹</t>
  </si>
  <si>
    <t>陈祥红</t>
  </si>
  <si>
    <t>袁姗姗</t>
  </si>
  <si>
    <t>何丝雨</t>
  </si>
  <si>
    <t>闫欣</t>
  </si>
  <si>
    <t>黎文玉</t>
  </si>
  <si>
    <t>肖琴</t>
  </si>
  <si>
    <t>邹见兰</t>
  </si>
  <si>
    <t>黄雪蕾</t>
  </si>
  <si>
    <t>孙芳</t>
  </si>
  <si>
    <t>危海雨</t>
  </si>
  <si>
    <t>冯元花</t>
  </si>
  <si>
    <t>白治丹</t>
  </si>
  <si>
    <t>彭佳丽</t>
  </si>
  <si>
    <t>王芳林</t>
  </si>
  <si>
    <t>孙咪咪</t>
  </si>
  <si>
    <t>任肖霞</t>
  </si>
  <si>
    <t>王琴</t>
  </si>
  <si>
    <t>龙严莉</t>
  </si>
  <si>
    <t>陈芳</t>
  </si>
  <si>
    <t>周霞</t>
  </si>
  <si>
    <t>姬星卫</t>
  </si>
  <si>
    <t>郭兵兵</t>
  </si>
  <si>
    <t>罗义</t>
  </si>
  <si>
    <t>彭迷</t>
  </si>
  <si>
    <t>吴明秀</t>
  </si>
  <si>
    <t>陈文芬</t>
  </si>
  <si>
    <t>杨高红</t>
  </si>
  <si>
    <t>易洪琳</t>
  </si>
  <si>
    <t>晏满玉</t>
  </si>
  <si>
    <t>韩先灿</t>
  </si>
  <si>
    <t>邓陕吉</t>
  </si>
  <si>
    <t>杨黔霞</t>
  </si>
  <si>
    <t>李顺丽</t>
  </si>
  <si>
    <t>刘星月</t>
  </si>
  <si>
    <t>彭继炜</t>
  </si>
  <si>
    <t>邹威</t>
  </si>
  <si>
    <t>左冬莹</t>
  </si>
  <si>
    <t>钟欢</t>
  </si>
  <si>
    <t>黄美</t>
  </si>
  <si>
    <t>彭昌菊</t>
  </si>
  <si>
    <t>鄢彩霞</t>
  </si>
  <si>
    <t>顾雨虹</t>
  </si>
  <si>
    <t>陈青</t>
  </si>
  <si>
    <t>廖蓉</t>
  </si>
  <si>
    <t>王欣雨</t>
  </si>
  <si>
    <t>刘音佑</t>
  </si>
  <si>
    <t>李富义</t>
  </si>
  <si>
    <t>周梅</t>
  </si>
  <si>
    <t>安青青</t>
  </si>
  <si>
    <t>杨秋叶</t>
  </si>
  <si>
    <t>黄紫玮</t>
  </si>
  <si>
    <t>朱鹏燕</t>
  </si>
  <si>
    <t>徐艳秋</t>
  </si>
  <si>
    <t>马兴茹</t>
  </si>
  <si>
    <t>刘彦汐</t>
  </si>
  <si>
    <t>成燕</t>
  </si>
  <si>
    <t>李周洪</t>
  </si>
  <si>
    <t>数学</t>
  </si>
  <si>
    <t>朱模</t>
  </si>
  <si>
    <t>刘兴宇</t>
  </si>
  <si>
    <t>喻梦吉</t>
  </si>
  <si>
    <t>李涛</t>
  </si>
  <si>
    <t>刘仕江</t>
  </si>
  <si>
    <t>王玉洁</t>
  </si>
  <si>
    <t>陈媛</t>
  </si>
  <si>
    <t>赵俊楠</t>
  </si>
  <si>
    <t>刘沙沙</t>
  </si>
  <si>
    <t>刘文政</t>
  </si>
  <si>
    <t>陈杰</t>
  </si>
  <si>
    <t>杨莞莹</t>
  </si>
  <si>
    <t>周刚</t>
  </si>
  <si>
    <t>郑丽霄</t>
  </si>
  <si>
    <t>田泽云</t>
  </si>
  <si>
    <t>宋霞</t>
  </si>
  <si>
    <t>付婷</t>
  </si>
  <si>
    <t>张菊</t>
  </si>
  <si>
    <t>张梅</t>
  </si>
  <si>
    <t>李芯竹</t>
  </si>
  <si>
    <t>朱华祥</t>
  </si>
  <si>
    <t>李丝羽</t>
  </si>
  <si>
    <t>陈宇杰</t>
  </si>
  <si>
    <t>韩首翠</t>
  </si>
  <si>
    <t>杨佳梅</t>
  </si>
  <si>
    <t>王瑶</t>
  </si>
  <si>
    <t>廖洋洋</t>
  </si>
  <si>
    <t>段忠发</t>
  </si>
  <si>
    <t>余荣霞</t>
  </si>
  <si>
    <t>陈红</t>
  </si>
  <si>
    <t>焦梅</t>
  </si>
  <si>
    <t>杨荣嵘</t>
  </si>
  <si>
    <t>王丹</t>
  </si>
  <si>
    <t>田周</t>
  </si>
  <si>
    <t>李梦瑶</t>
  </si>
  <si>
    <t>林世蝶</t>
  </si>
  <si>
    <t>张银春</t>
  </si>
  <si>
    <t>杨倩</t>
  </si>
  <si>
    <t>何婷</t>
  </si>
  <si>
    <t>美术</t>
  </si>
  <si>
    <t>赵丽</t>
  </si>
  <si>
    <t>张芬</t>
  </si>
  <si>
    <t>吕亚群</t>
  </si>
  <si>
    <t>周林艳</t>
  </si>
  <si>
    <t>冯冬海</t>
  </si>
  <si>
    <t>徐梅</t>
  </si>
  <si>
    <t>杨洺嫄</t>
  </si>
  <si>
    <t>田意慧</t>
  </si>
  <si>
    <t>吴霞</t>
  </si>
  <si>
    <t>向雯轩</t>
  </si>
  <si>
    <t>冉洪刚</t>
  </si>
  <si>
    <t>胡婷婷</t>
  </si>
  <si>
    <t>安贵容</t>
  </si>
  <si>
    <t>吴小珠</t>
  </si>
  <si>
    <t>李琴</t>
  </si>
  <si>
    <t>陈家丽</t>
  </si>
  <si>
    <t>章亚丽</t>
  </si>
  <si>
    <t>吕昕易</t>
  </si>
  <si>
    <t>董雨</t>
  </si>
  <si>
    <t>马登云</t>
  </si>
  <si>
    <t>杨雨</t>
  </si>
  <si>
    <t>周琴</t>
  </si>
  <si>
    <t>曾雪雪</t>
  </si>
  <si>
    <t>何双红</t>
  </si>
  <si>
    <t>王一旭</t>
  </si>
  <si>
    <t>吴恩巧</t>
  </si>
  <si>
    <t>龚伟</t>
  </si>
  <si>
    <t>邓荣</t>
  </si>
  <si>
    <t>熊菲</t>
  </si>
  <si>
    <t>王国其</t>
  </si>
  <si>
    <t>赵梦琴</t>
  </si>
  <si>
    <t>吴丹</t>
  </si>
  <si>
    <t>彭素</t>
  </si>
  <si>
    <t>龙艳鸿</t>
  </si>
  <si>
    <t>刘园媛</t>
  </si>
  <si>
    <t>马俊</t>
  </si>
  <si>
    <t>龙凤</t>
  </si>
  <si>
    <t>周明菊</t>
  </si>
  <si>
    <t>陶婷</t>
  </si>
  <si>
    <t>吴琴燕</t>
  </si>
  <si>
    <t>吕春梅</t>
  </si>
  <si>
    <t>邓敏</t>
  </si>
  <si>
    <t>陈敏</t>
  </si>
  <si>
    <t>黄茜</t>
  </si>
  <si>
    <t>陈梅仙</t>
  </si>
  <si>
    <t>张裕</t>
  </si>
  <si>
    <t>饶飞飞</t>
  </si>
  <si>
    <t>罗丹</t>
  </si>
  <si>
    <t>周美玲</t>
  </si>
  <si>
    <t>谭雅月</t>
  </si>
  <si>
    <t>宋吉</t>
  </si>
  <si>
    <t>陈美芬</t>
  </si>
  <si>
    <t>王升艳</t>
  </si>
  <si>
    <t>周昕</t>
  </si>
  <si>
    <t>朱美菊</t>
  </si>
  <si>
    <t>李月云</t>
  </si>
  <si>
    <t>周卯年</t>
  </si>
  <si>
    <t>吴思琴</t>
  </si>
  <si>
    <t>王蓉</t>
  </si>
  <si>
    <t>王丽</t>
  </si>
  <si>
    <t>朱冰霜</t>
  </si>
  <si>
    <t>罗颖</t>
  </si>
  <si>
    <t>罗漫</t>
  </si>
  <si>
    <t>马雨涵</t>
  </si>
  <si>
    <t>罗耀</t>
  </si>
  <si>
    <t>安彦华</t>
  </si>
  <si>
    <t>何吉溶</t>
  </si>
  <si>
    <t>李静</t>
  </si>
  <si>
    <t>周燕</t>
  </si>
  <si>
    <t>杨凯丽</t>
  </si>
  <si>
    <t>龙柳</t>
  </si>
  <si>
    <t>谢德梅</t>
  </si>
  <si>
    <t>冷益</t>
  </si>
  <si>
    <t>谷莎莎</t>
  </si>
  <si>
    <t>肖亚义</t>
  </si>
  <si>
    <t>高远艳</t>
  </si>
  <si>
    <t>岑荣丽</t>
  </si>
  <si>
    <t>卢洁</t>
  </si>
  <si>
    <t>邹美林</t>
  </si>
  <si>
    <t>陈艳琴</t>
  </si>
  <si>
    <t>罗媚</t>
  </si>
  <si>
    <t>向芸园</t>
  </si>
  <si>
    <t>杨丽</t>
  </si>
  <si>
    <t>王倩</t>
  </si>
  <si>
    <t>姜仙</t>
  </si>
  <si>
    <t>彭颖</t>
  </si>
  <si>
    <t>殷罗敏</t>
  </si>
  <si>
    <t>彭冲</t>
  </si>
  <si>
    <t>程蝶</t>
  </si>
  <si>
    <t>张霞</t>
  </si>
  <si>
    <t>王光祥</t>
  </si>
  <si>
    <t>龙显</t>
  </si>
  <si>
    <t>王娅</t>
  </si>
  <si>
    <t>刘孜韵</t>
  </si>
  <si>
    <t>陈飘</t>
  </si>
  <si>
    <t>田云飞</t>
  </si>
  <si>
    <t>骆娅</t>
  </si>
  <si>
    <t>廖贤飞</t>
  </si>
  <si>
    <t>韩星旭</t>
  </si>
  <si>
    <t>曾应旭</t>
  </si>
  <si>
    <t>吴胜兰</t>
  </si>
  <si>
    <t>李云</t>
  </si>
  <si>
    <t>李丽</t>
  </si>
  <si>
    <t>蔡忠</t>
  </si>
  <si>
    <t>心理健康</t>
  </si>
  <si>
    <t>邓蝶蝶</t>
  </si>
  <si>
    <t>杨明丽</t>
  </si>
  <si>
    <t>李盼盼</t>
  </si>
  <si>
    <t>熊祖青</t>
  </si>
  <si>
    <t>蒋佩瑶</t>
  </si>
  <si>
    <t>张婉婷</t>
  </si>
  <si>
    <t>刘雪</t>
  </si>
  <si>
    <t>田朴朴</t>
  </si>
  <si>
    <t>杨虎</t>
  </si>
  <si>
    <t>邓士司</t>
  </si>
  <si>
    <t>雷丹</t>
  </si>
  <si>
    <t>郭梅</t>
  </si>
  <si>
    <t>赵齐齐</t>
  </si>
  <si>
    <t>彭永刚</t>
  </si>
  <si>
    <t>饶晓艳</t>
  </si>
  <si>
    <t>黄林凤</t>
  </si>
  <si>
    <t>翟培玉</t>
  </si>
  <si>
    <t>杨文鑫</t>
  </si>
  <si>
    <t>吴彩</t>
  </si>
  <si>
    <t>宋巧巧</t>
  </si>
  <si>
    <t>陈亭亭</t>
  </si>
  <si>
    <t>杨富维</t>
  </si>
  <si>
    <t>杨沙</t>
  </si>
  <si>
    <t>马爽</t>
  </si>
  <si>
    <t>刘丽君</t>
  </si>
  <si>
    <t>喻怡岚</t>
  </si>
  <si>
    <t>何佳有</t>
  </si>
  <si>
    <t>金人</t>
  </si>
  <si>
    <t>张吉娥</t>
  </si>
  <si>
    <t>张海梅</t>
  </si>
  <si>
    <t>郑莉</t>
  </si>
  <si>
    <t>张念</t>
  </si>
  <si>
    <t>陈朝丹</t>
  </si>
  <si>
    <t>熊佳丽</t>
  </si>
  <si>
    <t>杨宇</t>
  </si>
  <si>
    <t>郑文秀</t>
  </si>
  <si>
    <t>叶珊珊</t>
  </si>
  <si>
    <t>吕茜</t>
  </si>
  <si>
    <t>王阳美</t>
  </si>
  <si>
    <t>田园园</t>
  </si>
  <si>
    <t>李晓艳</t>
  </si>
  <si>
    <t>陈悦</t>
  </si>
  <si>
    <t>龙香平</t>
  </si>
  <si>
    <t>曾令琴</t>
  </si>
  <si>
    <t>文颖</t>
  </si>
  <si>
    <t>欧秋艳</t>
  </si>
  <si>
    <t>王语</t>
  </si>
  <si>
    <t>安春梅</t>
  </si>
  <si>
    <t>彭琴会</t>
  </si>
  <si>
    <t>龙翔</t>
  </si>
  <si>
    <t>陈和花</t>
  </si>
  <si>
    <t>李仕文</t>
  </si>
  <si>
    <t>田哲宇</t>
  </si>
  <si>
    <t>陆春</t>
  </si>
  <si>
    <t>向曼</t>
  </si>
  <si>
    <t>廖虎军</t>
  </si>
  <si>
    <t>周婷婷</t>
  </si>
  <si>
    <t>刘莎</t>
  </si>
  <si>
    <t>陈仁杰</t>
  </si>
  <si>
    <t>尹泷丞</t>
  </si>
  <si>
    <t>李成英</t>
  </si>
  <si>
    <t>赵爽</t>
  </si>
  <si>
    <t>冯刁娥</t>
  </si>
  <si>
    <t>普芬</t>
  </si>
  <si>
    <t>卢友兰</t>
  </si>
  <si>
    <t>李兴云</t>
  </si>
  <si>
    <t>张伊恩</t>
  </si>
  <si>
    <t>胡会</t>
  </si>
  <si>
    <t>杨润</t>
  </si>
  <si>
    <t>罗英</t>
  </si>
  <si>
    <t>宗开蕊</t>
  </si>
  <si>
    <t>王夙夙</t>
  </si>
  <si>
    <t>张影</t>
  </si>
  <si>
    <t>赵园</t>
  </si>
  <si>
    <t>朱羽</t>
  </si>
  <si>
    <t>卢家盈</t>
  </si>
  <si>
    <t>吴自芳</t>
  </si>
  <si>
    <t>张卓</t>
  </si>
  <si>
    <t>骆娜</t>
  </si>
  <si>
    <t>张粉</t>
  </si>
  <si>
    <t>罗婉婷</t>
  </si>
  <si>
    <t>王红</t>
  </si>
  <si>
    <t>吕世颖</t>
  </si>
  <si>
    <t>黄玉洁</t>
  </si>
  <si>
    <t>钱桂莲</t>
  </si>
  <si>
    <t>王玉琴</t>
  </si>
  <si>
    <t>吴代玉</t>
  </si>
  <si>
    <t>李欣</t>
  </si>
  <si>
    <t>谢永霞</t>
  </si>
  <si>
    <t>彭关瑶</t>
  </si>
  <si>
    <t>张佳佳</t>
  </si>
  <si>
    <t>田兴梅</t>
  </si>
  <si>
    <t>万凤娇</t>
  </si>
  <si>
    <t>赵莎</t>
  </si>
  <si>
    <t>岳佳怡</t>
  </si>
  <si>
    <t>田露</t>
  </si>
  <si>
    <t>周婉婷</t>
  </si>
  <si>
    <t>唐雷</t>
  </si>
  <si>
    <t>赵潋</t>
  </si>
  <si>
    <t>柏艳君</t>
  </si>
  <si>
    <t>杨旭</t>
  </si>
  <si>
    <t>安冬艳</t>
  </si>
  <si>
    <t>杨花州</t>
  </si>
  <si>
    <t>孔丽</t>
  </si>
  <si>
    <t>雷世龙</t>
  </si>
  <si>
    <t>董钗</t>
  </si>
  <si>
    <t>张艳</t>
  </si>
  <si>
    <t>雷雨</t>
  </si>
  <si>
    <t>冯芳琴</t>
  </si>
  <si>
    <t>李思琴</t>
  </si>
  <si>
    <t>娄梁</t>
  </si>
  <si>
    <t>王灵丽</t>
  </si>
  <si>
    <t>李玮</t>
  </si>
  <si>
    <t>李书娜</t>
  </si>
  <si>
    <t>李梅</t>
  </si>
  <si>
    <t>赵艳</t>
  </si>
  <si>
    <t>张婕</t>
  </si>
  <si>
    <t>刘龙</t>
  </si>
  <si>
    <t>欧英惠</t>
  </si>
  <si>
    <t>王云</t>
  </si>
  <si>
    <t>陈俊兰</t>
  </si>
  <si>
    <t>周吉义</t>
  </si>
  <si>
    <t>张丹</t>
  </si>
  <si>
    <t>姜玉娇</t>
  </si>
  <si>
    <t>罗春梅</t>
  </si>
  <si>
    <t>伍秦山</t>
  </si>
  <si>
    <t>安琴琴</t>
  </si>
  <si>
    <t>黄倩</t>
  </si>
  <si>
    <t>朱沙沙</t>
  </si>
  <si>
    <t>张越凡</t>
  </si>
  <si>
    <t>秦寻寻</t>
  </si>
  <si>
    <t>杨改</t>
  </si>
  <si>
    <t>王俊翔</t>
  </si>
  <si>
    <t>郭东东</t>
  </si>
  <si>
    <t>罗寻梦</t>
  </si>
  <si>
    <t>包云</t>
  </si>
  <si>
    <t>伍春云</t>
  </si>
  <si>
    <t>田金红</t>
  </si>
  <si>
    <t>刘倩</t>
  </si>
  <si>
    <t>田思洁</t>
  </si>
  <si>
    <t>申小雪</t>
  </si>
  <si>
    <t>王烈婷</t>
  </si>
  <si>
    <t>祝璐</t>
  </si>
  <si>
    <t>梁孝容</t>
  </si>
  <si>
    <t>袁仕瀣</t>
  </si>
  <si>
    <t>杨美</t>
  </si>
  <si>
    <t>刘妮</t>
  </si>
  <si>
    <t>莫贵莎</t>
  </si>
  <si>
    <t>陈梅</t>
  </si>
  <si>
    <t>陈露</t>
  </si>
  <si>
    <t>王瑞</t>
  </si>
  <si>
    <t>张远贵</t>
  </si>
  <si>
    <t>周春池</t>
  </si>
  <si>
    <t>陈倩</t>
  </si>
  <si>
    <t>黄其云</t>
  </si>
  <si>
    <t>李团力</t>
  </si>
  <si>
    <t>袁亮</t>
  </si>
  <si>
    <t>黄友香</t>
  </si>
  <si>
    <t>何琨</t>
  </si>
  <si>
    <t>潘秀兰</t>
  </si>
  <si>
    <t>涂悦悦</t>
  </si>
  <si>
    <t>付晶晶</t>
  </si>
  <si>
    <t>陈龙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</si>
</sst>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6">
    <font>
      <sz val="11"/>
      <color theme="1"/>
      <name val="Tahoma"/>
      <charset val="134"/>
    </font>
    <font>
      <b/>
      <sz val="9"/>
      <color theme="1"/>
      <name val="Tahoma"/>
      <charset val="134"/>
    </font>
    <font>
      <sz val="9"/>
      <color theme="1"/>
      <name val="Tahoma"/>
      <charset val="134"/>
    </font>
    <font>
      <sz val="11"/>
      <color theme="1"/>
      <name val="宋体"/>
      <charset val="134"/>
      <scheme val="minor"/>
    </font>
    <font>
      <b/>
      <sz val="14"/>
      <color theme="1"/>
      <name val="Tahoma"/>
      <charset val="134"/>
    </font>
    <font>
      <b/>
      <sz val="9"/>
      <name val="方正小标宋简体"/>
      <charset val="134"/>
    </font>
    <font>
      <b/>
      <sz val="9"/>
      <name val="宋体"/>
      <charset val="134"/>
      <scheme val="minor"/>
    </font>
    <font>
      <b/>
      <sz val="9"/>
      <name val="宋体"/>
      <charset val="134"/>
    </font>
    <font>
      <b/>
      <sz val="9"/>
      <color theme="1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方正小标宋简体"/>
      <charset val="134"/>
    </font>
    <font>
      <sz val="9"/>
      <color rgb="FFFF0000"/>
      <name val="Tahoma"/>
      <charset val="134"/>
    </font>
    <font>
      <b/>
      <sz val="14"/>
      <color theme="1"/>
      <name val="方正小标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9"/>
      <name val="宋体"/>
      <charset val="134"/>
    </font>
    <font>
      <b/>
      <sz val="11"/>
      <color rgb="FFFA7D00"/>
      <name val="宋体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sz val="11"/>
      <color rgb="FF006100"/>
      <name val="宋体"/>
      <charset val="134"/>
    </font>
    <font>
      <b/>
      <sz val="11"/>
      <color rgb="FF3F3F3F"/>
      <name val="宋体"/>
      <charset val="134"/>
    </font>
    <font>
      <sz val="11"/>
      <color rgb="FF9C6500"/>
      <name val="宋体"/>
      <charset val="134"/>
    </font>
    <font>
      <sz val="11"/>
      <color rgb="FFFA7D00"/>
      <name val="宋体"/>
      <charset val="134"/>
    </font>
    <font>
      <sz val="11"/>
      <color rgb="FF9C0006"/>
      <name val="宋体"/>
      <charset val="134"/>
    </font>
    <font>
      <sz val="11"/>
      <color rgb="FF3F3F76"/>
      <name val="宋体"/>
      <charset val="134"/>
    </font>
    <font>
      <b/>
      <sz val="13"/>
      <color rgb="FF1F4A7E"/>
      <name val="宋体"/>
      <charset val="134"/>
    </font>
    <font>
      <b/>
      <sz val="18"/>
      <color rgb="FF1F4A7E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rgb="FF1F4A7E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5"/>
      <color rgb="FF1F4A7E"/>
      <name val="宋体"/>
      <charset val="134"/>
    </font>
    <font>
      <b/>
      <sz val="14"/>
      <color theme="1"/>
      <name val="宋体"/>
      <charset val="134"/>
    </font>
    <font>
      <sz val="9"/>
      <name val="宋体"/>
      <charset val="0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B2A1C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A8C0DE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medium">
        <color rgb="FF96B3D7"/>
      </bottom>
      <diagonal/>
    </border>
  </borders>
  <cellStyleXfs count="102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5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5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27" fillId="7" borderId="5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7" borderId="5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5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7" borderId="6" applyNumberFormat="0" applyAlignment="0" applyProtection="0">
      <alignment vertical="center"/>
    </xf>
    <xf numFmtId="0" fontId="38" fillId="0" borderId="0">
      <alignment vertical="center"/>
    </xf>
    <xf numFmtId="0" fontId="35" fillId="39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6" borderId="5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5" fillId="43" borderId="0" applyNumberFormat="0" applyBorder="0" applyAlignment="0" applyProtection="0">
      <alignment vertical="center"/>
    </xf>
    <xf numFmtId="0" fontId="45" fillId="0" borderId="10" applyNumberFormat="0" applyFill="0" applyAlignment="0" applyProtection="0">
      <alignment vertical="center"/>
    </xf>
    <xf numFmtId="0" fontId="38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47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8" fillId="0" borderId="0">
      <alignment vertical="center"/>
    </xf>
    <xf numFmtId="0" fontId="35" fillId="4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0" borderId="11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8" borderId="7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48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8" fillId="50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52" borderId="0" applyNumberFormat="0" applyBorder="0" applyAlignment="0" applyProtection="0">
      <alignment vertical="center"/>
    </xf>
    <xf numFmtId="0" fontId="38" fillId="53" borderId="0" applyNumberFormat="0" applyBorder="0" applyAlignment="0" applyProtection="0">
      <alignment vertical="center"/>
    </xf>
    <xf numFmtId="0" fontId="38" fillId="54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53" fillId="0" borderId="12" applyNumberFormat="0" applyFill="0" applyAlignment="0" applyProtection="0">
      <alignment vertical="center"/>
    </xf>
    <xf numFmtId="0" fontId="38" fillId="0" borderId="0">
      <alignment vertical="center"/>
    </xf>
    <xf numFmtId="0" fontId="50" fillId="0" borderId="13" applyNumberFormat="0" applyFill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" borderId="2" applyNumberFormat="0" applyFont="0" applyAlignment="0" applyProtection="0">
      <alignment vertical="center"/>
    </xf>
    <xf numFmtId="0" fontId="35" fillId="59" borderId="0" applyNumberFormat="0" applyBorder="0" applyAlignment="0" applyProtection="0">
      <alignment vertical="center"/>
    </xf>
  </cellStyleXfs>
  <cellXfs count="5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69" applyFont="1" applyFill="1" applyBorder="1" applyAlignment="1">
      <alignment horizontal="center" vertical="center" wrapText="1"/>
    </xf>
    <xf numFmtId="49" fontId="6" fillId="0" borderId="1" xfId="6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wrapText="1"/>
    </xf>
    <xf numFmtId="0" fontId="10" fillId="0" borderId="1" xfId="0" applyNumberFormat="1" applyFont="1" applyFill="1" applyBorder="1" applyAlignment="1">
      <alignment horizontal="center" wrapText="1"/>
    </xf>
    <xf numFmtId="0" fontId="12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69" applyFont="1" applyFill="1" applyBorder="1" applyAlignment="1">
      <alignment horizontal="center" vertical="center"/>
    </xf>
    <xf numFmtId="49" fontId="10" fillId="0" borderId="1" xfId="69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10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强调文字颜色 5 2" xfId="49"/>
    <cellStyle name="计算 2" xfId="50"/>
    <cellStyle name="警告文本 3" xfId="51"/>
    <cellStyle name="常规 6" xfId="52"/>
    <cellStyle name="强调文字颜色 4 2" xfId="53"/>
    <cellStyle name="40% - 强调文字颜色 4 2" xfId="54"/>
    <cellStyle name="好 2" xfId="55"/>
    <cellStyle name="输出 2" xfId="56"/>
    <cellStyle name="常规 3 2" xfId="57"/>
    <cellStyle name="强调文字颜色 3 2" xfId="58"/>
    <cellStyle name="适中 2" xfId="59"/>
    <cellStyle name="强调文字颜色 5 2" xfId="60"/>
    <cellStyle name="链接单元格 2" xfId="61"/>
    <cellStyle name="强调文字颜色 2 2" xfId="62"/>
    <cellStyle name="差 2" xfId="63"/>
    <cellStyle name="输入 2" xfId="64"/>
    <cellStyle name="20% - 强调文字颜色 4 2" xfId="65"/>
    <cellStyle name="常规 3" xfId="66"/>
    <cellStyle name="强调文字颜色 6 2" xfId="67"/>
    <cellStyle name="标题 2 2" xfId="68"/>
    <cellStyle name="常规 2" xfId="69"/>
    <cellStyle name="标题 5" xfId="70"/>
    <cellStyle name="60% - 强调文字颜色 1 2" xfId="71"/>
    <cellStyle name="常规 7" xfId="72"/>
    <cellStyle name="20% - 强调文字颜色 2 2" xfId="73"/>
    <cellStyle name="常规 5" xfId="74"/>
    <cellStyle name="60% - 强调文字颜色 2 2" xfId="75"/>
    <cellStyle name="警告文本 2 2" xfId="76"/>
    <cellStyle name="汇总 2" xfId="77"/>
    <cellStyle name="强调文字颜色 1 2" xfId="78"/>
    <cellStyle name="标题 4 2" xfId="79"/>
    <cellStyle name="检查单元格 2" xfId="80"/>
    <cellStyle name="警告文本 2" xfId="81"/>
    <cellStyle name="解释性文本 2" xfId="82"/>
    <cellStyle name="60% - 强调文字颜色 3 2" xfId="83"/>
    <cellStyle name="40% - 强调文字颜色 5 2" xfId="84"/>
    <cellStyle name="常规 2 2" xfId="85"/>
    <cellStyle name="常规 2 3" xfId="86"/>
    <cellStyle name="20% - 强调文字颜色 5 2" xfId="87"/>
    <cellStyle name="40% - 强调文字颜色 1 2" xfId="88"/>
    <cellStyle name="常规 4" xfId="89"/>
    <cellStyle name="40% - 强调文字颜色 2 2" xfId="90"/>
    <cellStyle name="40% - 强调文字颜色 6 2" xfId="91"/>
    <cellStyle name="20% - 强调文字颜色 6 2" xfId="92"/>
    <cellStyle name="40% - 强调文字颜色 3 2" xfId="93"/>
    <cellStyle name="60% - 强调文字颜色 6 2" xfId="94"/>
    <cellStyle name="标题 1 2" xfId="95"/>
    <cellStyle name="常规 2 4" xfId="96"/>
    <cellStyle name="标题 3 2" xfId="97"/>
    <cellStyle name="20% - 强调文字颜色 3 2" xfId="98"/>
    <cellStyle name="20% - 强调文字颜色 1 2" xfId="99"/>
    <cellStyle name="注释 2" xfId="100"/>
    <cellStyle name="60% - 强调文字颜色 4 2" xfId="10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793"/>
  <sheetViews>
    <sheetView tabSelected="1" zoomScale="205" zoomScaleNormal="205" zoomScaleSheetLayoutView="130" workbookViewId="0">
      <pane ySplit="2" topLeftCell="A3" activePane="bottomLeft" state="frozen"/>
      <selection/>
      <selection pane="bottomLeft" activeCell="B14" sqref="B14"/>
    </sheetView>
  </sheetViews>
  <sheetFormatPr defaultColWidth="9" defaultRowHeight="14.25" outlineLevelCol="2"/>
  <cols>
    <col min="1" max="1" width="5.24166666666667" style="43" customWidth="1"/>
    <col min="2" max="2" width="21.15" style="44" customWidth="1"/>
    <col min="3" max="3" width="13.2166666666667" style="45" customWidth="1"/>
    <col min="4" max="25" width="6.06666666666667" style="43" customWidth="1"/>
    <col min="26" max="16338" width="84.325" style="43"/>
    <col min="16339" max="16384" width="9" style="43"/>
  </cols>
  <sheetData>
    <row r="1" ht="43" customHeight="1" spans="1:3">
      <c r="A1" s="46" t="s">
        <v>0</v>
      </c>
      <c r="B1" s="47"/>
      <c r="C1" s="48"/>
    </row>
    <row r="2" s="41" customFormat="1" ht="18" customHeight="1" spans="1:3">
      <c r="A2" s="8" t="s">
        <v>1</v>
      </c>
      <c r="B2" s="9" t="s">
        <v>2</v>
      </c>
      <c r="C2" s="49" t="s">
        <v>3</v>
      </c>
    </row>
    <row r="3" s="4" customFormat="1" ht="10" customHeight="1" spans="1:3">
      <c r="A3" s="12">
        <v>1</v>
      </c>
      <c r="B3" s="14" t="s">
        <v>4</v>
      </c>
      <c r="C3" s="50">
        <v>91.86</v>
      </c>
    </row>
    <row r="4" s="4" customFormat="1" ht="10" customHeight="1" spans="1:3">
      <c r="A4" s="12">
        <v>2</v>
      </c>
      <c r="B4" s="27" t="s">
        <v>5</v>
      </c>
      <c r="C4" s="50">
        <v>91.84</v>
      </c>
    </row>
    <row r="5" s="4" customFormat="1" ht="10" customHeight="1" spans="1:3">
      <c r="A5" s="12">
        <v>3</v>
      </c>
      <c r="B5" s="27" t="s">
        <v>6</v>
      </c>
      <c r="C5" s="50">
        <v>91.58</v>
      </c>
    </row>
    <row r="6" s="4" customFormat="1" ht="10" customHeight="1" spans="1:3">
      <c r="A6" s="12">
        <v>4</v>
      </c>
      <c r="B6" s="27" t="s">
        <v>7</v>
      </c>
      <c r="C6" s="50">
        <v>91.32</v>
      </c>
    </row>
    <row r="7" s="4" customFormat="1" ht="10" customHeight="1" spans="1:3">
      <c r="A7" s="12">
        <v>5</v>
      </c>
      <c r="B7" s="27" t="s">
        <v>8</v>
      </c>
      <c r="C7" s="50">
        <v>91.26</v>
      </c>
    </row>
    <row r="8" s="4" customFormat="1" ht="10" customHeight="1" spans="1:3">
      <c r="A8" s="12">
        <v>6</v>
      </c>
      <c r="B8" s="14" t="s">
        <v>9</v>
      </c>
      <c r="C8" s="50">
        <v>90.9</v>
      </c>
    </row>
    <row r="9" s="4" customFormat="1" ht="10" customHeight="1" spans="1:3">
      <c r="A9" s="12">
        <v>7</v>
      </c>
      <c r="B9" s="14" t="s">
        <v>10</v>
      </c>
      <c r="C9" s="50">
        <v>90.28</v>
      </c>
    </row>
    <row r="10" s="4" customFormat="1" ht="10" customHeight="1" spans="1:3">
      <c r="A10" s="12">
        <v>8</v>
      </c>
      <c r="B10" s="27" t="s">
        <v>11</v>
      </c>
      <c r="C10" s="50">
        <v>90.26</v>
      </c>
    </row>
    <row r="11" s="4" customFormat="1" ht="10" customHeight="1" spans="1:3">
      <c r="A11" s="12">
        <v>9</v>
      </c>
      <c r="B11" s="27" t="s">
        <v>12</v>
      </c>
      <c r="C11" s="50">
        <v>90.2</v>
      </c>
    </row>
    <row r="12" s="4" customFormat="1" ht="10" customHeight="1" spans="1:3">
      <c r="A12" s="12">
        <v>10</v>
      </c>
      <c r="B12" s="27" t="s">
        <v>13</v>
      </c>
      <c r="C12" s="50">
        <v>90.18</v>
      </c>
    </row>
    <row r="13" s="4" customFormat="1" ht="10" customHeight="1" spans="1:3">
      <c r="A13" s="12">
        <v>11</v>
      </c>
      <c r="B13" s="14" t="s">
        <v>14</v>
      </c>
      <c r="C13" s="50">
        <v>90.16</v>
      </c>
    </row>
    <row r="14" s="4" customFormat="1" ht="10" customHeight="1" spans="1:3">
      <c r="A14" s="12">
        <v>12</v>
      </c>
      <c r="B14" s="14" t="s">
        <v>15</v>
      </c>
      <c r="C14" s="50">
        <v>90.02</v>
      </c>
    </row>
    <row r="15" s="4" customFormat="1" ht="10" customHeight="1" spans="1:3">
      <c r="A15" s="12">
        <v>13</v>
      </c>
      <c r="B15" s="27" t="s">
        <v>16</v>
      </c>
      <c r="C15" s="50">
        <v>89.94</v>
      </c>
    </row>
    <row r="16" s="4" customFormat="1" ht="10" customHeight="1" spans="1:3">
      <c r="A16" s="12">
        <v>14</v>
      </c>
      <c r="B16" s="14" t="s">
        <v>17</v>
      </c>
      <c r="C16" s="50">
        <v>89.92</v>
      </c>
    </row>
    <row r="17" s="4" customFormat="1" ht="10" customHeight="1" spans="1:3">
      <c r="A17" s="12">
        <v>15</v>
      </c>
      <c r="B17" s="27" t="s">
        <v>18</v>
      </c>
      <c r="C17" s="50">
        <v>89.72</v>
      </c>
    </row>
    <row r="18" s="4" customFormat="1" ht="10" customHeight="1" spans="1:3">
      <c r="A18" s="12">
        <v>16</v>
      </c>
      <c r="B18" s="14" t="s">
        <v>19</v>
      </c>
      <c r="C18" s="50">
        <v>89.62</v>
      </c>
    </row>
    <row r="19" s="4" customFormat="1" ht="10" customHeight="1" spans="1:3">
      <c r="A19" s="12">
        <v>17</v>
      </c>
      <c r="B19" s="27" t="s">
        <v>20</v>
      </c>
      <c r="C19" s="50">
        <v>89.58</v>
      </c>
    </row>
    <row r="20" s="4" customFormat="1" ht="10" customHeight="1" spans="1:3">
      <c r="A20" s="12">
        <v>18</v>
      </c>
      <c r="B20" s="14" t="s">
        <v>21</v>
      </c>
      <c r="C20" s="50">
        <v>89.56</v>
      </c>
    </row>
    <row r="21" s="4" customFormat="1" ht="10" customHeight="1" spans="1:3">
      <c r="A21" s="12">
        <v>19</v>
      </c>
      <c r="B21" s="27" t="s">
        <v>22</v>
      </c>
      <c r="C21" s="50">
        <v>89.56</v>
      </c>
    </row>
    <row r="22" s="4" customFormat="1" ht="10" customHeight="1" spans="1:3">
      <c r="A22" s="12">
        <v>20</v>
      </c>
      <c r="B22" s="27" t="s">
        <v>23</v>
      </c>
      <c r="C22" s="50">
        <v>89.5</v>
      </c>
    </row>
    <row r="23" s="4" customFormat="1" ht="10" customHeight="1" spans="1:3">
      <c r="A23" s="12">
        <v>21</v>
      </c>
      <c r="B23" s="14" t="s">
        <v>24</v>
      </c>
      <c r="C23" s="50">
        <v>89.46</v>
      </c>
    </row>
    <row r="24" s="4" customFormat="1" ht="10" customHeight="1" spans="1:3">
      <c r="A24" s="12">
        <v>22</v>
      </c>
      <c r="B24" s="27" t="s">
        <v>25</v>
      </c>
      <c r="C24" s="50">
        <v>89.4</v>
      </c>
    </row>
    <row r="25" s="4" customFormat="1" ht="10" customHeight="1" spans="1:3">
      <c r="A25" s="12">
        <v>23</v>
      </c>
      <c r="B25" s="27" t="s">
        <v>26</v>
      </c>
      <c r="C25" s="50">
        <v>89.4</v>
      </c>
    </row>
    <row r="26" s="4" customFormat="1" ht="10" customHeight="1" spans="1:3">
      <c r="A26" s="12">
        <v>24</v>
      </c>
      <c r="B26" s="14" t="s">
        <v>27</v>
      </c>
      <c r="C26" s="50">
        <v>89.2</v>
      </c>
    </row>
    <row r="27" s="4" customFormat="1" ht="10" customHeight="1" spans="1:3">
      <c r="A27" s="12">
        <v>25</v>
      </c>
      <c r="B27" s="27" t="s">
        <v>28</v>
      </c>
      <c r="C27" s="50">
        <v>89.18</v>
      </c>
    </row>
    <row r="28" s="4" customFormat="1" ht="10" customHeight="1" spans="1:3">
      <c r="A28" s="12">
        <v>26</v>
      </c>
      <c r="B28" s="27" t="s">
        <v>29</v>
      </c>
      <c r="C28" s="50">
        <v>89.18</v>
      </c>
    </row>
    <row r="29" s="4" customFormat="1" ht="10" customHeight="1" spans="1:3">
      <c r="A29" s="12">
        <v>27</v>
      </c>
      <c r="B29" s="27" t="s">
        <v>30</v>
      </c>
      <c r="C29" s="50">
        <v>89.14</v>
      </c>
    </row>
    <row r="30" s="4" customFormat="1" ht="10" customHeight="1" spans="1:3">
      <c r="A30" s="12">
        <v>28</v>
      </c>
      <c r="B30" s="27" t="s">
        <v>31</v>
      </c>
      <c r="C30" s="50">
        <v>89.08</v>
      </c>
    </row>
    <row r="31" s="4" customFormat="1" ht="10" customHeight="1" spans="1:3">
      <c r="A31" s="12">
        <v>29</v>
      </c>
      <c r="B31" s="14" t="s">
        <v>32</v>
      </c>
      <c r="C31" s="50">
        <v>89.02</v>
      </c>
    </row>
    <row r="32" s="4" customFormat="1" ht="10" customHeight="1" spans="1:3">
      <c r="A32" s="12">
        <v>30</v>
      </c>
      <c r="B32" s="27" t="s">
        <v>33</v>
      </c>
      <c r="C32" s="50">
        <v>89</v>
      </c>
    </row>
    <row r="33" s="4" customFormat="1" ht="10" customHeight="1" spans="1:3">
      <c r="A33" s="12">
        <v>31</v>
      </c>
      <c r="B33" s="27" t="s">
        <v>34</v>
      </c>
      <c r="C33" s="50">
        <v>89</v>
      </c>
    </row>
    <row r="34" s="4" customFormat="1" ht="10" customHeight="1" spans="1:3">
      <c r="A34" s="12">
        <v>32</v>
      </c>
      <c r="B34" s="14" t="s">
        <v>35</v>
      </c>
      <c r="C34" s="50">
        <v>88.94</v>
      </c>
    </row>
    <row r="35" s="4" customFormat="1" ht="10" customHeight="1" spans="1:3">
      <c r="A35" s="12">
        <v>33</v>
      </c>
      <c r="B35" s="27" t="s">
        <v>36</v>
      </c>
      <c r="C35" s="50">
        <v>88.9</v>
      </c>
    </row>
    <row r="36" s="4" customFormat="1" ht="10" customHeight="1" spans="1:3">
      <c r="A36" s="12">
        <v>34</v>
      </c>
      <c r="B36" s="27" t="s">
        <v>37</v>
      </c>
      <c r="C36" s="50">
        <v>88.82</v>
      </c>
    </row>
    <row r="37" s="4" customFormat="1" ht="10" customHeight="1" spans="1:3">
      <c r="A37" s="12">
        <v>35</v>
      </c>
      <c r="B37" s="27" t="s">
        <v>38</v>
      </c>
      <c r="C37" s="50">
        <v>88.72</v>
      </c>
    </row>
    <row r="38" s="4" customFormat="1" ht="10" customHeight="1" spans="1:3">
      <c r="A38" s="12">
        <v>36</v>
      </c>
      <c r="B38" s="27" t="s">
        <v>39</v>
      </c>
      <c r="C38" s="50">
        <v>88.66</v>
      </c>
    </row>
    <row r="39" s="4" customFormat="1" ht="10" customHeight="1" spans="1:3">
      <c r="A39" s="12">
        <v>37</v>
      </c>
      <c r="B39" s="14" t="s">
        <v>40</v>
      </c>
      <c r="C39" s="50">
        <v>88.6</v>
      </c>
    </row>
    <row r="40" s="4" customFormat="1" ht="10" customHeight="1" spans="1:3">
      <c r="A40" s="12">
        <v>38</v>
      </c>
      <c r="B40" s="27" t="s">
        <v>41</v>
      </c>
      <c r="C40" s="50">
        <v>88.52</v>
      </c>
    </row>
    <row r="41" s="4" customFormat="1" ht="10" customHeight="1" spans="1:3">
      <c r="A41" s="12">
        <v>39</v>
      </c>
      <c r="B41" s="27" t="s">
        <v>42</v>
      </c>
      <c r="C41" s="50">
        <v>88.48</v>
      </c>
    </row>
    <row r="42" s="4" customFormat="1" ht="10" customHeight="1" spans="1:3">
      <c r="A42" s="12">
        <v>40</v>
      </c>
      <c r="B42" s="14" t="s">
        <v>43</v>
      </c>
      <c r="C42" s="50">
        <v>88.42</v>
      </c>
    </row>
    <row r="43" s="4" customFormat="1" ht="10" customHeight="1" spans="1:3">
      <c r="A43" s="12">
        <v>41</v>
      </c>
      <c r="B43" s="14" t="s">
        <v>44</v>
      </c>
      <c r="C43" s="50">
        <v>88.4</v>
      </c>
    </row>
    <row r="44" s="4" customFormat="1" ht="10" customHeight="1" spans="1:3">
      <c r="A44" s="12">
        <v>42</v>
      </c>
      <c r="B44" s="14" t="s">
        <v>45</v>
      </c>
      <c r="C44" s="50">
        <v>88.38</v>
      </c>
    </row>
    <row r="45" s="4" customFormat="1" ht="10" customHeight="1" spans="1:3">
      <c r="A45" s="12">
        <v>43</v>
      </c>
      <c r="B45" s="27" t="s">
        <v>46</v>
      </c>
      <c r="C45" s="50">
        <v>88.38</v>
      </c>
    </row>
    <row r="46" s="4" customFormat="1" ht="10" customHeight="1" spans="1:3">
      <c r="A46" s="12">
        <v>44</v>
      </c>
      <c r="B46" s="27" t="s">
        <v>47</v>
      </c>
      <c r="C46" s="50">
        <v>88.34</v>
      </c>
    </row>
    <row r="47" s="4" customFormat="1" ht="10" customHeight="1" spans="1:3">
      <c r="A47" s="12">
        <v>45</v>
      </c>
      <c r="B47" s="27" t="s">
        <v>48</v>
      </c>
      <c r="C47" s="50">
        <v>88.26</v>
      </c>
    </row>
    <row r="48" s="4" customFormat="1" ht="10" customHeight="1" spans="1:3">
      <c r="A48" s="12">
        <v>46</v>
      </c>
      <c r="B48" s="27" t="s">
        <v>49</v>
      </c>
      <c r="C48" s="50">
        <v>88.24</v>
      </c>
    </row>
    <row r="49" s="4" customFormat="1" ht="10" customHeight="1" spans="1:3">
      <c r="A49" s="12">
        <v>47</v>
      </c>
      <c r="B49" s="14" t="s">
        <v>50</v>
      </c>
      <c r="C49" s="50">
        <v>88.22</v>
      </c>
    </row>
    <row r="50" s="4" customFormat="1" ht="10" customHeight="1" spans="1:3">
      <c r="A50" s="12">
        <v>48</v>
      </c>
      <c r="B50" s="14" t="s">
        <v>51</v>
      </c>
      <c r="C50" s="50">
        <v>88.18</v>
      </c>
    </row>
    <row r="51" s="4" customFormat="1" ht="10" customHeight="1" spans="1:3">
      <c r="A51" s="12">
        <v>49</v>
      </c>
      <c r="B51" s="27" t="s">
        <v>52</v>
      </c>
      <c r="C51" s="50">
        <v>88.16</v>
      </c>
    </row>
    <row r="52" s="4" customFormat="1" ht="10" customHeight="1" spans="1:3">
      <c r="A52" s="12">
        <v>50</v>
      </c>
      <c r="B52" s="14" t="s">
        <v>53</v>
      </c>
      <c r="C52" s="50">
        <v>88.12</v>
      </c>
    </row>
    <row r="53" s="4" customFormat="1" ht="10" customHeight="1" spans="1:3">
      <c r="A53" s="12">
        <v>51</v>
      </c>
      <c r="B53" s="14" t="s">
        <v>54</v>
      </c>
      <c r="C53" s="50">
        <v>88.1</v>
      </c>
    </row>
    <row r="54" s="4" customFormat="1" ht="10" customHeight="1" spans="1:3">
      <c r="A54" s="12">
        <v>52</v>
      </c>
      <c r="B54" s="14" t="s">
        <v>55</v>
      </c>
      <c r="C54" s="50">
        <v>88.08</v>
      </c>
    </row>
    <row r="55" s="4" customFormat="1" ht="10" customHeight="1" spans="1:3">
      <c r="A55" s="12">
        <v>53</v>
      </c>
      <c r="B55" s="14" t="s">
        <v>56</v>
      </c>
      <c r="C55" s="50">
        <v>88.06</v>
      </c>
    </row>
    <row r="56" s="4" customFormat="1" ht="10" customHeight="1" spans="1:3">
      <c r="A56" s="12">
        <v>54</v>
      </c>
      <c r="B56" s="27" t="s">
        <v>57</v>
      </c>
      <c r="C56" s="50">
        <v>88.06</v>
      </c>
    </row>
    <row r="57" s="4" customFormat="1" ht="10" customHeight="1" spans="1:3">
      <c r="A57" s="12">
        <v>55</v>
      </c>
      <c r="B57" s="27" t="s">
        <v>58</v>
      </c>
      <c r="C57" s="50">
        <v>88.06</v>
      </c>
    </row>
    <row r="58" s="4" customFormat="1" ht="10" customHeight="1" spans="1:3">
      <c r="A58" s="12">
        <v>56</v>
      </c>
      <c r="B58" s="27" t="s">
        <v>59</v>
      </c>
      <c r="C58" s="50">
        <v>88.06</v>
      </c>
    </row>
    <row r="59" s="4" customFormat="1" ht="10" customHeight="1" spans="1:3">
      <c r="A59" s="12">
        <v>57</v>
      </c>
      <c r="B59" s="27" t="s">
        <v>60</v>
      </c>
      <c r="C59" s="50">
        <v>88.02</v>
      </c>
    </row>
    <row r="60" s="4" customFormat="1" ht="10" customHeight="1" spans="1:3">
      <c r="A60" s="12">
        <v>58</v>
      </c>
      <c r="B60" s="27" t="s">
        <v>61</v>
      </c>
      <c r="C60" s="50">
        <v>87.96</v>
      </c>
    </row>
    <row r="61" s="4" customFormat="1" ht="10" customHeight="1" spans="1:3">
      <c r="A61" s="12">
        <v>59</v>
      </c>
      <c r="B61" s="27" t="s">
        <v>62</v>
      </c>
      <c r="C61" s="50">
        <v>87.88</v>
      </c>
    </row>
    <row r="62" s="4" customFormat="1" ht="10" customHeight="1" spans="1:3">
      <c r="A62" s="12">
        <v>60</v>
      </c>
      <c r="B62" s="14" t="s">
        <v>63</v>
      </c>
      <c r="C62" s="50">
        <v>87.86</v>
      </c>
    </row>
    <row r="63" s="4" customFormat="1" ht="10" customHeight="1" spans="1:3">
      <c r="A63" s="12">
        <v>61</v>
      </c>
      <c r="B63" s="27" t="s">
        <v>64</v>
      </c>
      <c r="C63" s="50">
        <v>87.86</v>
      </c>
    </row>
    <row r="64" s="4" customFormat="1" ht="10" customHeight="1" spans="1:3">
      <c r="A64" s="12">
        <v>62</v>
      </c>
      <c r="B64" s="27" t="s">
        <v>65</v>
      </c>
      <c r="C64" s="50">
        <v>87.84</v>
      </c>
    </row>
    <row r="65" s="4" customFormat="1" ht="10" customHeight="1" spans="1:3">
      <c r="A65" s="12">
        <v>63</v>
      </c>
      <c r="B65" s="27" t="s">
        <v>66</v>
      </c>
      <c r="C65" s="50">
        <v>87.72</v>
      </c>
    </row>
    <row r="66" s="4" customFormat="1" ht="10" customHeight="1" spans="1:3">
      <c r="A66" s="12">
        <v>64</v>
      </c>
      <c r="B66" s="14" t="s">
        <v>67</v>
      </c>
      <c r="C66" s="50">
        <v>87.7</v>
      </c>
    </row>
    <row r="67" s="4" customFormat="1" ht="10" customHeight="1" spans="1:3">
      <c r="A67" s="12">
        <v>65</v>
      </c>
      <c r="B67" s="27" t="s">
        <v>68</v>
      </c>
      <c r="C67" s="50">
        <v>87.7</v>
      </c>
    </row>
    <row r="68" s="4" customFormat="1" ht="10" customHeight="1" spans="1:3">
      <c r="A68" s="12">
        <v>66</v>
      </c>
      <c r="B68" s="27" t="s">
        <v>69</v>
      </c>
      <c r="C68" s="50">
        <v>87.68</v>
      </c>
    </row>
    <row r="69" s="4" customFormat="1" ht="10" customHeight="1" spans="1:3">
      <c r="A69" s="12">
        <v>67</v>
      </c>
      <c r="B69" s="27" t="s">
        <v>70</v>
      </c>
      <c r="C69" s="50">
        <v>87.64</v>
      </c>
    </row>
    <row r="70" s="4" customFormat="1" ht="10" customHeight="1" spans="1:3">
      <c r="A70" s="12">
        <v>68</v>
      </c>
      <c r="B70" s="14" t="s">
        <v>71</v>
      </c>
      <c r="C70" s="50">
        <v>87.58</v>
      </c>
    </row>
    <row r="71" s="4" customFormat="1" ht="10" customHeight="1" spans="1:3">
      <c r="A71" s="12">
        <v>69</v>
      </c>
      <c r="B71" s="14" t="s">
        <v>72</v>
      </c>
      <c r="C71" s="50">
        <v>87.54</v>
      </c>
    </row>
    <row r="72" s="4" customFormat="1" ht="10" customHeight="1" spans="1:3">
      <c r="A72" s="12">
        <v>70</v>
      </c>
      <c r="B72" s="14" t="s">
        <v>73</v>
      </c>
      <c r="C72" s="50">
        <v>87.48</v>
      </c>
    </row>
    <row r="73" s="4" customFormat="1" ht="10" customHeight="1" spans="1:3">
      <c r="A73" s="12">
        <v>71</v>
      </c>
      <c r="B73" s="14" t="s">
        <v>74</v>
      </c>
      <c r="C73" s="50">
        <v>87.46</v>
      </c>
    </row>
    <row r="74" s="4" customFormat="1" ht="10" customHeight="1" spans="1:3">
      <c r="A74" s="12">
        <v>72</v>
      </c>
      <c r="B74" s="27" t="s">
        <v>75</v>
      </c>
      <c r="C74" s="50">
        <v>87.44</v>
      </c>
    </row>
    <row r="75" s="4" customFormat="1" ht="10" customHeight="1" spans="1:3">
      <c r="A75" s="12">
        <v>73</v>
      </c>
      <c r="B75" s="27" t="s">
        <v>76</v>
      </c>
      <c r="C75" s="50">
        <v>87.44</v>
      </c>
    </row>
    <row r="76" s="4" customFormat="1" ht="10" customHeight="1" spans="1:3">
      <c r="A76" s="12">
        <v>74</v>
      </c>
      <c r="B76" s="14" t="s">
        <v>77</v>
      </c>
      <c r="C76" s="50">
        <v>87.42</v>
      </c>
    </row>
    <row r="77" s="4" customFormat="1" ht="10" customHeight="1" spans="1:3">
      <c r="A77" s="12">
        <v>75</v>
      </c>
      <c r="B77" s="14" t="s">
        <v>78</v>
      </c>
      <c r="C77" s="50">
        <v>87.4</v>
      </c>
    </row>
    <row r="78" s="4" customFormat="1" ht="10" customHeight="1" spans="1:3">
      <c r="A78" s="12">
        <v>76</v>
      </c>
      <c r="B78" s="14" t="s">
        <v>79</v>
      </c>
      <c r="C78" s="50">
        <v>87.4</v>
      </c>
    </row>
    <row r="79" s="4" customFormat="1" ht="10" customHeight="1" spans="1:3">
      <c r="A79" s="12">
        <v>77</v>
      </c>
      <c r="B79" s="14" t="s">
        <v>80</v>
      </c>
      <c r="C79" s="50">
        <v>87.4</v>
      </c>
    </row>
    <row r="80" s="4" customFormat="1" ht="10" customHeight="1" spans="1:3">
      <c r="A80" s="12">
        <v>78</v>
      </c>
      <c r="B80" s="14" t="s">
        <v>81</v>
      </c>
      <c r="C80" s="50">
        <v>87.4</v>
      </c>
    </row>
    <row r="81" s="4" customFormat="1" ht="10" customHeight="1" spans="1:3">
      <c r="A81" s="12">
        <v>79</v>
      </c>
      <c r="B81" s="27" t="s">
        <v>82</v>
      </c>
      <c r="C81" s="50">
        <v>87.4</v>
      </c>
    </row>
    <row r="82" s="4" customFormat="1" ht="10" customHeight="1" spans="1:3">
      <c r="A82" s="12">
        <v>80</v>
      </c>
      <c r="B82" s="14" t="s">
        <v>83</v>
      </c>
      <c r="C82" s="50">
        <v>87.38</v>
      </c>
    </row>
    <row r="83" s="4" customFormat="1" ht="10" customHeight="1" spans="1:3">
      <c r="A83" s="12">
        <v>81</v>
      </c>
      <c r="B83" s="27" t="s">
        <v>84</v>
      </c>
      <c r="C83" s="50">
        <v>87.36</v>
      </c>
    </row>
    <row r="84" s="4" customFormat="1" ht="10" customHeight="1" spans="1:3">
      <c r="A84" s="12">
        <v>82</v>
      </c>
      <c r="B84" s="27" t="s">
        <v>85</v>
      </c>
      <c r="C84" s="50">
        <v>87.34</v>
      </c>
    </row>
    <row r="85" s="4" customFormat="1" ht="10" customHeight="1" spans="1:3">
      <c r="A85" s="12">
        <v>83</v>
      </c>
      <c r="B85" s="27" t="s">
        <v>86</v>
      </c>
      <c r="C85" s="50">
        <v>87.32</v>
      </c>
    </row>
    <row r="86" s="4" customFormat="1" ht="10" customHeight="1" spans="1:3">
      <c r="A86" s="12">
        <v>84</v>
      </c>
      <c r="B86" s="27" t="s">
        <v>87</v>
      </c>
      <c r="C86" s="50">
        <v>87.32</v>
      </c>
    </row>
    <row r="87" s="4" customFormat="1" ht="10" customHeight="1" spans="1:3">
      <c r="A87" s="12">
        <v>85</v>
      </c>
      <c r="B87" s="14" t="s">
        <v>88</v>
      </c>
      <c r="C87" s="50">
        <v>87.3</v>
      </c>
    </row>
    <row r="88" s="4" customFormat="1" ht="10" customHeight="1" spans="1:3">
      <c r="A88" s="12">
        <v>86</v>
      </c>
      <c r="B88" s="27" t="s">
        <v>89</v>
      </c>
      <c r="C88" s="50">
        <v>87.3</v>
      </c>
    </row>
    <row r="89" s="4" customFormat="1" ht="10" customHeight="1" spans="1:3">
      <c r="A89" s="12">
        <v>87</v>
      </c>
      <c r="B89" s="14" t="s">
        <v>90</v>
      </c>
      <c r="C89" s="50">
        <v>87.26</v>
      </c>
    </row>
    <row r="90" s="4" customFormat="1" ht="10" customHeight="1" spans="1:3">
      <c r="A90" s="12">
        <v>88</v>
      </c>
      <c r="B90" s="14" t="s">
        <v>91</v>
      </c>
      <c r="C90" s="50">
        <v>87.26</v>
      </c>
    </row>
    <row r="91" s="4" customFormat="1" ht="10" customHeight="1" spans="1:3">
      <c r="A91" s="12">
        <v>89</v>
      </c>
      <c r="B91" s="14" t="s">
        <v>92</v>
      </c>
      <c r="C91" s="50">
        <v>87.22</v>
      </c>
    </row>
    <row r="92" s="4" customFormat="1" ht="10" customHeight="1" spans="1:3">
      <c r="A92" s="12">
        <v>90</v>
      </c>
      <c r="B92" s="14" t="s">
        <v>93</v>
      </c>
      <c r="C92" s="50">
        <v>87.22</v>
      </c>
    </row>
    <row r="93" s="4" customFormat="1" ht="10" customHeight="1" spans="1:3">
      <c r="A93" s="12">
        <v>91</v>
      </c>
      <c r="B93" s="14" t="s">
        <v>94</v>
      </c>
      <c r="C93" s="50">
        <v>87.2</v>
      </c>
    </row>
    <row r="94" s="4" customFormat="1" ht="10" customHeight="1" spans="1:3">
      <c r="A94" s="12">
        <v>92</v>
      </c>
      <c r="B94" s="14" t="s">
        <v>95</v>
      </c>
      <c r="C94" s="50">
        <v>87.2</v>
      </c>
    </row>
    <row r="95" s="4" customFormat="1" ht="10" customHeight="1" spans="1:3">
      <c r="A95" s="12">
        <v>93</v>
      </c>
      <c r="B95" s="27" t="s">
        <v>96</v>
      </c>
      <c r="C95" s="50">
        <v>87.2</v>
      </c>
    </row>
    <row r="96" s="4" customFormat="1" ht="10" customHeight="1" spans="1:3">
      <c r="A96" s="12">
        <v>94</v>
      </c>
      <c r="B96" s="27" t="s">
        <v>97</v>
      </c>
      <c r="C96" s="50">
        <v>87.2</v>
      </c>
    </row>
    <row r="97" s="4" customFormat="1" ht="10" customHeight="1" spans="1:3">
      <c r="A97" s="12">
        <v>95</v>
      </c>
      <c r="B97" s="27" t="s">
        <v>98</v>
      </c>
      <c r="C97" s="50">
        <v>87.2</v>
      </c>
    </row>
    <row r="98" s="4" customFormat="1" ht="10" customHeight="1" spans="1:3">
      <c r="A98" s="12">
        <v>96</v>
      </c>
      <c r="B98" s="14" t="s">
        <v>99</v>
      </c>
      <c r="C98" s="50">
        <v>87.18</v>
      </c>
    </row>
    <row r="99" s="4" customFormat="1" ht="10" customHeight="1" spans="1:3">
      <c r="A99" s="12">
        <v>97</v>
      </c>
      <c r="B99" s="27" t="s">
        <v>100</v>
      </c>
      <c r="C99" s="50">
        <v>87.18</v>
      </c>
    </row>
    <row r="100" s="4" customFormat="1" ht="10" customHeight="1" spans="1:3">
      <c r="A100" s="12">
        <v>98</v>
      </c>
      <c r="B100" s="14" t="s">
        <v>101</v>
      </c>
      <c r="C100" s="50">
        <v>87.16</v>
      </c>
    </row>
    <row r="101" s="4" customFormat="1" ht="10" customHeight="1" spans="1:3">
      <c r="A101" s="12">
        <v>99</v>
      </c>
      <c r="B101" s="14" t="s">
        <v>102</v>
      </c>
      <c r="C101" s="50">
        <v>87.16</v>
      </c>
    </row>
    <row r="102" s="4" customFormat="1" ht="10" customHeight="1" spans="1:3">
      <c r="A102" s="12">
        <v>100</v>
      </c>
      <c r="B102" s="24" t="s">
        <v>103</v>
      </c>
      <c r="C102" s="50">
        <v>87.14</v>
      </c>
    </row>
    <row r="103" s="4" customFormat="1" ht="10" customHeight="1" spans="1:3">
      <c r="A103" s="12">
        <v>101</v>
      </c>
      <c r="B103" s="27" t="s">
        <v>104</v>
      </c>
      <c r="C103" s="50">
        <v>87.14</v>
      </c>
    </row>
    <row r="104" s="4" customFormat="1" ht="10" customHeight="1" spans="1:3">
      <c r="A104" s="12">
        <v>102</v>
      </c>
      <c r="B104" s="27" t="s">
        <v>105</v>
      </c>
      <c r="C104" s="50">
        <v>87.12</v>
      </c>
    </row>
    <row r="105" s="4" customFormat="1" ht="10" customHeight="1" spans="1:3">
      <c r="A105" s="12">
        <v>103</v>
      </c>
      <c r="B105" s="27" t="s">
        <v>106</v>
      </c>
      <c r="C105" s="50">
        <v>87.02</v>
      </c>
    </row>
    <row r="106" s="4" customFormat="1" ht="10" customHeight="1" spans="1:3">
      <c r="A106" s="12">
        <v>104</v>
      </c>
      <c r="B106" s="14" t="s">
        <v>107</v>
      </c>
      <c r="C106" s="50">
        <v>87</v>
      </c>
    </row>
    <row r="107" s="4" customFormat="1" ht="10" customHeight="1" spans="1:3">
      <c r="A107" s="12">
        <v>105</v>
      </c>
      <c r="B107" s="14" t="s">
        <v>108</v>
      </c>
      <c r="C107" s="50">
        <v>87</v>
      </c>
    </row>
    <row r="108" s="4" customFormat="1" ht="10" customHeight="1" spans="1:3">
      <c r="A108" s="12">
        <v>106</v>
      </c>
      <c r="B108" s="27" t="s">
        <v>109</v>
      </c>
      <c r="C108" s="50">
        <v>87</v>
      </c>
    </row>
    <row r="109" s="4" customFormat="1" ht="10" customHeight="1" spans="1:3">
      <c r="A109" s="12">
        <v>107</v>
      </c>
      <c r="B109" s="27" t="s">
        <v>110</v>
      </c>
      <c r="C109" s="50">
        <v>87</v>
      </c>
    </row>
    <row r="110" s="4" customFormat="1" ht="10" customHeight="1" spans="1:3">
      <c r="A110" s="12">
        <v>108</v>
      </c>
      <c r="B110" s="14" t="s">
        <v>111</v>
      </c>
      <c r="C110" s="50">
        <v>86.98</v>
      </c>
    </row>
    <row r="111" s="4" customFormat="1" ht="10" customHeight="1" spans="1:3">
      <c r="A111" s="12">
        <v>109</v>
      </c>
      <c r="B111" s="14" t="s">
        <v>112</v>
      </c>
      <c r="C111" s="50">
        <v>86.96</v>
      </c>
    </row>
    <row r="112" s="4" customFormat="1" ht="10" customHeight="1" spans="1:3">
      <c r="A112" s="12">
        <v>110</v>
      </c>
      <c r="B112" s="14" t="s">
        <v>113</v>
      </c>
      <c r="C112" s="50">
        <v>86.96</v>
      </c>
    </row>
    <row r="113" s="4" customFormat="1" ht="10" customHeight="1" spans="1:3">
      <c r="A113" s="12">
        <v>111</v>
      </c>
      <c r="B113" s="27" t="s">
        <v>114</v>
      </c>
      <c r="C113" s="50">
        <v>86.96</v>
      </c>
    </row>
    <row r="114" s="4" customFormat="1" ht="10" customHeight="1" spans="1:3">
      <c r="A114" s="12">
        <v>112</v>
      </c>
      <c r="B114" s="14" t="s">
        <v>115</v>
      </c>
      <c r="C114" s="50">
        <v>86.94</v>
      </c>
    </row>
    <row r="115" s="4" customFormat="1" ht="10" customHeight="1" spans="1:3">
      <c r="A115" s="12">
        <v>113</v>
      </c>
      <c r="B115" s="14" t="s">
        <v>116</v>
      </c>
      <c r="C115" s="50">
        <v>86.88</v>
      </c>
    </row>
    <row r="116" s="4" customFormat="1" ht="10" customHeight="1" spans="1:3">
      <c r="A116" s="12">
        <v>114</v>
      </c>
      <c r="B116" s="27" t="s">
        <v>117</v>
      </c>
      <c r="C116" s="50">
        <v>86.88</v>
      </c>
    </row>
    <row r="117" s="4" customFormat="1" ht="10" customHeight="1" spans="1:3">
      <c r="A117" s="12">
        <v>115</v>
      </c>
      <c r="B117" s="27" t="s">
        <v>118</v>
      </c>
      <c r="C117" s="50">
        <v>86.88</v>
      </c>
    </row>
    <row r="118" s="4" customFormat="1" ht="10" customHeight="1" spans="1:3">
      <c r="A118" s="12">
        <v>116</v>
      </c>
      <c r="B118" s="27" t="s">
        <v>119</v>
      </c>
      <c r="C118" s="50">
        <v>86.82</v>
      </c>
    </row>
    <row r="119" s="4" customFormat="1" ht="10" customHeight="1" spans="1:3">
      <c r="A119" s="12">
        <v>117</v>
      </c>
      <c r="B119" s="14" t="s">
        <v>120</v>
      </c>
      <c r="C119" s="50">
        <v>86.76</v>
      </c>
    </row>
    <row r="120" s="4" customFormat="1" ht="10" customHeight="1" spans="1:3">
      <c r="A120" s="12">
        <v>118</v>
      </c>
      <c r="B120" s="27" t="s">
        <v>121</v>
      </c>
      <c r="C120" s="50">
        <v>86.76</v>
      </c>
    </row>
    <row r="121" s="4" customFormat="1" ht="10" customHeight="1" spans="1:3">
      <c r="A121" s="12">
        <v>119</v>
      </c>
      <c r="B121" s="14" t="s">
        <v>122</v>
      </c>
      <c r="C121" s="50">
        <v>86.74</v>
      </c>
    </row>
    <row r="122" s="4" customFormat="1" ht="10" customHeight="1" spans="1:3">
      <c r="A122" s="12">
        <v>120</v>
      </c>
      <c r="B122" s="14" t="s">
        <v>123</v>
      </c>
      <c r="C122" s="50">
        <v>86.74</v>
      </c>
    </row>
    <row r="123" s="4" customFormat="1" ht="10" customHeight="1" spans="1:3">
      <c r="A123" s="12">
        <v>121</v>
      </c>
      <c r="B123" s="27" t="s">
        <v>124</v>
      </c>
      <c r="C123" s="50">
        <v>86.72</v>
      </c>
    </row>
    <row r="124" s="4" customFormat="1" ht="10" customHeight="1" spans="1:3">
      <c r="A124" s="12">
        <v>122</v>
      </c>
      <c r="B124" s="14" t="s">
        <v>125</v>
      </c>
      <c r="C124" s="50">
        <v>86.7</v>
      </c>
    </row>
    <row r="125" s="4" customFormat="1" ht="10" customHeight="1" spans="1:3">
      <c r="A125" s="12">
        <v>123</v>
      </c>
      <c r="B125" s="14" t="s">
        <v>126</v>
      </c>
      <c r="C125" s="50">
        <v>86.7</v>
      </c>
    </row>
    <row r="126" s="4" customFormat="1" ht="10" customHeight="1" spans="1:3">
      <c r="A126" s="12">
        <v>124</v>
      </c>
      <c r="B126" s="27" t="s">
        <v>127</v>
      </c>
      <c r="C126" s="50">
        <v>86.7</v>
      </c>
    </row>
    <row r="127" s="4" customFormat="1" ht="10" customHeight="1" spans="1:3">
      <c r="A127" s="12">
        <v>125</v>
      </c>
      <c r="B127" s="14" t="s">
        <v>128</v>
      </c>
      <c r="C127" s="50">
        <v>86.68</v>
      </c>
    </row>
    <row r="128" s="4" customFormat="1" ht="10" customHeight="1" spans="1:3">
      <c r="A128" s="12">
        <v>126</v>
      </c>
      <c r="B128" s="14" t="s">
        <v>129</v>
      </c>
      <c r="C128" s="50">
        <v>86.66</v>
      </c>
    </row>
    <row r="129" s="4" customFormat="1" ht="10" customHeight="1" spans="1:3">
      <c r="A129" s="12">
        <v>127</v>
      </c>
      <c r="B129" s="27" t="s">
        <v>130</v>
      </c>
      <c r="C129" s="50">
        <v>86.66</v>
      </c>
    </row>
    <row r="130" s="4" customFormat="1" ht="10" customHeight="1" spans="1:3">
      <c r="A130" s="12">
        <v>128</v>
      </c>
      <c r="B130" s="27" t="s">
        <v>131</v>
      </c>
      <c r="C130" s="50">
        <v>86.62</v>
      </c>
    </row>
    <row r="131" s="4" customFormat="1" ht="10" customHeight="1" spans="1:3">
      <c r="A131" s="12">
        <v>129</v>
      </c>
      <c r="B131" s="27" t="s">
        <v>132</v>
      </c>
      <c r="C131" s="50">
        <v>86.6</v>
      </c>
    </row>
    <row r="132" s="4" customFormat="1" ht="10" customHeight="1" spans="1:3">
      <c r="A132" s="12">
        <v>130</v>
      </c>
      <c r="B132" s="14" t="s">
        <v>133</v>
      </c>
      <c r="C132" s="50">
        <v>86.58</v>
      </c>
    </row>
    <row r="133" s="4" customFormat="1" ht="10" customHeight="1" spans="1:3">
      <c r="A133" s="12">
        <v>131</v>
      </c>
      <c r="B133" s="14" t="s">
        <v>134</v>
      </c>
      <c r="C133" s="50">
        <v>86.56</v>
      </c>
    </row>
    <row r="134" s="4" customFormat="1" ht="10" customHeight="1" spans="1:3">
      <c r="A134" s="12">
        <v>132</v>
      </c>
      <c r="B134" s="14" t="s">
        <v>135</v>
      </c>
      <c r="C134" s="50">
        <v>86.54</v>
      </c>
    </row>
    <row r="135" s="4" customFormat="1" ht="10" customHeight="1" spans="1:3">
      <c r="A135" s="12">
        <v>133</v>
      </c>
      <c r="B135" s="14" t="s">
        <v>136</v>
      </c>
      <c r="C135" s="50">
        <v>86.54</v>
      </c>
    </row>
    <row r="136" s="4" customFormat="1" ht="10" customHeight="1" spans="1:3">
      <c r="A136" s="12">
        <v>134</v>
      </c>
      <c r="B136" s="27" t="s">
        <v>137</v>
      </c>
      <c r="C136" s="50">
        <v>86.54</v>
      </c>
    </row>
    <row r="137" s="4" customFormat="1" ht="10" customHeight="1" spans="1:3">
      <c r="A137" s="12">
        <v>135</v>
      </c>
      <c r="B137" s="27" t="s">
        <v>138</v>
      </c>
      <c r="C137" s="50">
        <v>86.52</v>
      </c>
    </row>
    <row r="138" s="4" customFormat="1" ht="10" customHeight="1" spans="1:3">
      <c r="A138" s="12">
        <v>136</v>
      </c>
      <c r="B138" s="27" t="s">
        <v>139</v>
      </c>
      <c r="C138" s="50">
        <v>86.52</v>
      </c>
    </row>
    <row r="139" s="4" customFormat="1" ht="10" customHeight="1" spans="1:3">
      <c r="A139" s="12">
        <v>137</v>
      </c>
      <c r="B139" s="27" t="s">
        <v>140</v>
      </c>
      <c r="C139" s="50">
        <v>86.5</v>
      </c>
    </row>
    <row r="140" s="4" customFormat="1" ht="10" customHeight="1" spans="1:3">
      <c r="A140" s="12">
        <v>138</v>
      </c>
      <c r="B140" s="14" t="s">
        <v>141</v>
      </c>
      <c r="C140" s="50">
        <v>86.46</v>
      </c>
    </row>
    <row r="141" s="4" customFormat="1" ht="10" customHeight="1" spans="1:3">
      <c r="A141" s="12">
        <v>139</v>
      </c>
      <c r="B141" s="14" t="s">
        <v>142</v>
      </c>
      <c r="C141" s="50">
        <v>86.46</v>
      </c>
    </row>
    <row r="142" s="4" customFormat="1" ht="10" customHeight="1" spans="1:3">
      <c r="A142" s="12">
        <v>140</v>
      </c>
      <c r="B142" s="14" t="s">
        <v>143</v>
      </c>
      <c r="C142" s="50">
        <v>86.4</v>
      </c>
    </row>
    <row r="143" s="4" customFormat="1" ht="10" customHeight="1" spans="1:3">
      <c r="A143" s="12">
        <v>141</v>
      </c>
      <c r="B143" s="27" t="s">
        <v>144</v>
      </c>
      <c r="C143" s="50">
        <v>86.4</v>
      </c>
    </row>
    <row r="144" s="4" customFormat="1" ht="10" customHeight="1" spans="1:3">
      <c r="A144" s="12">
        <v>142</v>
      </c>
      <c r="B144" s="14" t="s">
        <v>145</v>
      </c>
      <c r="C144" s="50">
        <v>86.38</v>
      </c>
    </row>
    <row r="145" s="4" customFormat="1" ht="10" customHeight="1" spans="1:3">
      <c r="A145" s="12">
        <v>143</v>
      </c>
      <c r="B145" s="27" t="s">
        <v>146</v>
      </c>
      <c r="C145" s="50">
        <v>86.36</v>
      </c>
    </row>
    <row r="146" s="4" customFormat="1" ht="10" customHeight="1" spans="1:3">
      <c r="A146" s="12">
        <v>144</v>
      </c>
      <c r="B146" s="27" t="s">
        <v>147</v>
      </c>
      <c r="C146" s="50">
        <v>86.34</v>
      </c>
    </row>
    <row r="147" s="4" customFormat="1" ht="10" customHeight="1" spans="1:3">
      <c r="A147" s="12">
        <v>145</v>
      </c>
      <c r="B147" s="27" t="s">
        <v>148</v>
      </c>
      <c r="C147" s="50">
        <v>86.34</v>
      </c>
    </row>
    <row r="148" s="4" customFormat="1" ht="10" customHeight="1" spans="1:3">
      <c r="A148" s="12">
        <v>146</v>
      </c>
      <c r="B148" s="14" t="s">
        <v>149</v>
      </c>
      <c r="C148" s="50">
        <v>86.32</v>
      </c>
    </row>
    <row r="149" s="4" customFormat="1" ht="10" customHeight="1" spans="1:3">
      <c r="A149" s="12">
        <v>147</v>
      </c>
      <c r="B149" s="14" t="s">
        <v>150</v>
      </c>
      <c r="C149" s="50">
        <v>86.3</v>
      </c>
    </row>
    <row r="150" s="4" customFormat="1" ht="10" customHeight="1" spans="1:3">
      <c r="A150" s="12">
        <v>148</v>
      </c>
      <c r="B150" s="27" t="s">
        <v>151</v>
      </c>
      <c r="C150" s="50">
        <v>86.3</v>
      </c>
    </row>
    <row r="151" s="4" customFormat="1" ht="10" customHeight="1" spans="1:3">
      <c r="A151" s="12">
        <v>149</v>
      </c>
      <c r="B151" s="14" t="s">
        <v>152</v>
      </c>
      <c r="C151" s="50">
        <v>86.28</v>
      </c>
    </row>
    <row r="152" s="4" customFormat="1" ht="10" customHeight="1" spans="1:3">
      <c r="A152" s="12">
        <v>150</v>
      </c>
      <c r="B152" s="14" t="s">
        <v>153</v>
      </c>
      <c r="C152" s="50">
        <v>86.26</v>
      </c>
    </row>
    <row r="153" s="4" customFormat="1" ht="10" customHeight="1" spans="1:3">
      <c r="A153" s="12">
        <v>151</v>
      </c>
      <c r="B153" s="27" t="s">
        <v>154</v>
      </c>
      <c r="C153" s="50">
        <v>86.26</v>
      </c>
    </row>
    <row r="154" s="4" customFormat="1" ht="10" customHeight="1" spans="1:3">
      <c r="A154" s="12">
        <v>152</v>
      </c>
      <c r="B154" s="27" t="s">
        <v>155</v>
      </c>
      <c r="C154" s="50">
        <v>86.26</v>
      </c>
    </row>
    <row r="155" s="4" customFormat="1" ht="10" customHeight="1" spans="1:3">
      <c r="A155" s="12">
        <v>153</v>
      </c>
      <c r="B155" s="14" t="s">
        <v>156</v>
      </c>
      <c r="C155" s="50">
        <v>86.24</v>
      </c>
    </row>
    <row r="156" s="4" customFormat="1" ht="10" customHeight="1" spans="1:3">
      <c r="A156" s="12">
        <v>154</v>
      </c>
      <c r="B156" s="14" t="s">
        <v>157</v>
      </c>
      <c r="C156" s="50">
        <v>86.22</v>
      </c>
    </row>
    <row r="157" s="4" customFormat="1" ht="10" customHeight="1" spans="1:3">
      <c r="A157" s="12">
        <v>155</v>
      </c>
      <c r="B157" s="14" t="s">
        <v>158</v>
      </c>
      <c r="C157" s="50">
        <v>86.2</v>
      </c>
    </row>
    <row r="158" s="4" customFormat="1" ht="10" customHeight="1" spans="1:3">
      <c r="A158" s="12">
        <v>156</v>
      </c>
      <c r="B158" s="14" t="s">
        <v>159</v>
      </c>
      <c r="C158" s="50">
        <v>86.2</v>
      </c>
    </row>
    <row r="159" s="4" customFormat="1" ht="10" customHeight="1" spans="1:3">
      <c r="A159" s="12">
        <v>157</v>
      </c>
      <c r="B159" s="27" t="s">
        <v>160</v>
      </c>
      <c r="C159" s="50">
        <v>86.2</v>
      </c>
    </row>
    <row r="160" s="4" customFormat="1" ht="10" customHeight="1" spans="1:3">
      <c r="A160" s="12">
        <v>158</v>
      </c>
      <c r="B160" s="14" t="s">
        <v>161</v>
      </c>
      <c r="C160" s="50">
        <v>86.18</v>
      </c>
    </row>
    <row r="161" s="4" customFormat="1" ht="10" customHeight="1" spans="1:3">
      <c r="A161" s="12">
        <v>159</v>
      </c>
      <c r="B161" s="14" t="s">
        <v>162</v>
      </c>
      <c r="C161" s="50">
        <v>86.16</v>
      </c>
    </row>
    <row r="162" s="4" customFormat="1" ht="10" customHeight="1" spans="1:3">
      <c r="A162" s="12">
        <v>160</v>
      </c>
      <c r="B162" s="27" t="s">
        <v>163</v>
      </c>
      <c r="C162" s="50">
        <v>86.16</v>
      </c>
    </row>
    <row r="163" s="4" customFormat="1" ht="10" customHeight="1" spans="1:3">
      <c r="A163" s="12">
        <v>161</v>
      </c>
      <c r="B163" s="27" t="s">
        <v>164</v>
      </c>
      <c r="C163" s="50">
        <v>86.16</v>
      </c>
    </row>
    <row r="164" s="4" customFormat="1" ht="10" customHeight="1" spans="1:3">
      <c r="A164" s="12">
        <v>162</v>
      </c>
      <c r="B164" s="14" t="s">
        <v>165</v>
      </c>
      <c r="C164" s="50">
        <v>86.14</v>
      </c>
    </row>
    <row r="165" s="4" customFormat="1" ht="10" customHeight="1" spans="1:3">
      <c r="A165" s="12">
        <v>163</v>
      </c>
      <c r="B165" s="14" t="s">
        <v>166</v>
      </c>
      <c r="C165" s="50">
        <v>86.12</v>
      </c>
    </row>
    <row r="166" s="4" customFormat="1" ht="10" customHeight="1" spans="1:3">
      <c r="A166" s="12">
        <v>164</v>
      </c>
      <c r="B166" s="14" t="s">
        <v>167</v>
      </c>
      <c r="C166" s="50">
        <v>86.12</v>
      </c>
    </row>
    <row r="167" s="4" customFormat="1" ht="10" customHeight="1" spans="1:3">
      <c r="A167" s="12">
        <v>165</v>
      </c>
      <c r="B167" s="14" t="s">
        <v>168</v>
      </c>
      <c r="C167" s="50">
        <v>86.1</v>
      </c>
    </row>
    <row r="168" s="4" customFormat="1" ht="10" customHeight="1" spans="1:3">
      <c r="A168" s="12">
        <v>166</v>
      </c>
      <c r="B168" s="14" t="s">
        <v>169</v>
      </c>
      <c r="C168" s="50">
        <v>86.1</v>
      </c>
    </row>
    <row r="169" s="4" customFormat="1" ht="10" customHeight="1" spans="1:3">
      <c r="A169" s="12">
        <v>167</v>
      </c>
      <c r="B169" s="14" t="s">
        <v>170</v>
      </c>
      <c r="C169" s="50">
        <v>86.1</v>
      </c>
    </row>
    <row r="170" s="4" customFormat="1" ht="10" customHeight="1" spans="1:3">
      <c r="A170" s="12">
        <v>168</v>
      </c>
      <c r="B170" s="27" t="s">
        <v>171</v>
      </c>
      <c r="C170" s="50">
        <v>86.1</v>
      </c>
    </row>
    <row r="171" s="4" customFormat="1" ht="10" customHeight="1" spans="1:3">
      <c r="A171" s="12">
        <v>169</v>
      </c>
      <c r="B171" s="27" t="s">
        <v>172</v>
      </c>
      <c r="C171" s="50">
        <v>86.08</v>
      </c>
    </row>
    <row r="172" s="4" customFormat="1" ht="10" customHeight="1" spans="1:3">
      <c r="A172" s="12">
        <v>170</v>
      </c>
      <c r="B172" s="27" t="s">
        <v>173</v>
      </c>
      <c r="C172" s="50">
        <v>86.06</v>
      </c>
    </row>
    <row r="173" s="4" customFormat="1" ht="10" customHeight="1" spans="1:3">
      <c r="A173" s="12">
        <v>171</v>
      </c>
      <c r="B173" s="14" t="s">
        <v>174</v>
      </c>
      <c r="C173" s="50">
        <v>86.04</v>
      </c>
    </row>
    <row r="174" s="4" customFormat="1" ht="10" customHeight="1" spans="1:3">
      <c r="A174" s="12">
        <v>172</v>
      </c>
      <c r="B174" s="14" t="s">
        <v>175</v>
      </c>
      <c r="C174" s="50">
        <v>86.04</v>
      </c>
    </row>
    <row r="175" s="4" customFormat="1" ht="10" customHeight="1" spans="1:3">
      <c r="A175" s="12">
        <v>173</v>
      </c>
      <c r="B175" s="24" t="s">
        <v>176</v>
      </c>
      <c r="C175" s="50">
        <v>86.04</v>
      </c>
    </row>
    <row r="176" s="4" customFormat="1" ht="10" customHeight="1" spans="1:3">
      <c r="A176" s="12">
        <v>174</v>
      </c>
      <c r="B176" s="27" t="s">
        <v>177</v>
      </c>
      <c r="C176" s="50">
        <v>86.04</v>
      </c>
    </row>
    <row r="177" s="4" customFormat="1" ht="10" customHeight="1" spans="1:3">
      <c r="A177" s="12">
        <v>175</v>
      </c>
      <c r="B177" s="27" t="s">
        <v>178</v>
      </c>
      <c r="C177" s="50">
        <v>86.02</v>
      </c>
    </row>
    <row r="178" s="4" customFormat="1" ht="10" customHeight="1" spans="1:3">
      <c r="A178" s="12">
        <v>176</v>
      </c>
      <c r="B178" s="27" t="s">
        <v>179</v>
      </c>
      <c r="C178" s="50">
        <v>86</v>
      </c>
    </row>
    <row r="179" s="4" customFormat="1" ht="10" customHeight="1" spans="1:3">
      <c r="A179" s="12">
        <v>177</v>
      </c>
      <c r="B179" s="27" t="s">
        <v>180</v>
      </c>
      <c r="C179" s="50">
        <v>85.96</v>
      </c>
    </row>
    <row r="180" s="4" customFormat="1" ht="10" customHeight="1" spans="1:3">
      <c r="A180" s="12">
        <v>178</v>
      </c>
      <c r="B180" s="24" t="s">
        <v>181</v>
      </c>
      <c r="C180" s="50">
        <v>85.94</v>
      </c>
    </row>
    <row r="181" s="4" customFormat="1" ht="10" customHeight="1" spans="1:3">
      <c r="A181" s="12">
        <v>179</v>
      </c>
      <c r="B181" s="27" t="s">
        <v>182</v>
      </c>
      <c r="C181" s="50">
        <v>85.94</v>
      </c>
    </row>
    <row r="182" s="4" customFormat="1" ht="10" customHeight="1" spans="1:3">
      <c r="A182" s="12">
        <v>180</v>
      </c>
      <c r="B182" s="27" t="s">
        <v>183</v>
      </c>
      <c r="C182" s="50">
        <v>85.92</v>
      </c>
    </row>
    <row r="183" s="4" customFormat="1" ht="10" customHeight="1" spans="1:3">
      <c r="A183" s="12">
        <v>181</v>
      </c>
      <c r="B183" s="27" t="s">
        <v>184</v>
      </c>
      <c r="C183" s="50">
        <v>85.9</v>
      </c>
    </row>
    <row r="184" s="4" customFormat="1" ht="10" customHeight="1" spans="1:3">
      <c r="A184" s="12">
        <v>182</v>
      </c>
      <c r="B184" s="27" t="s">
        <v>185</v>
      </c>
      <c r="C184" s="50">
        <v>85.9</v>
      </c>
    </row>
    <row r="185" s="4" customFormat="1" ht="10" customHeight="1" spans="1:3">
      <c r="A185" s="12">
        <v>183</v>
      </c>
      <c r="B185" s="27" t="s">
        <v>186</v>
      </c>
      <c r="C185" s="50">
        <v>85.9</v>
      </c>
    </row>
    <row r="186" s="4" customFormat="1" ht="10" customHeight="1" spans="1:3">
      <c r="A186" s="12">
        <v>184</v>
      </c>
      <c r="B186" s="27" t="s">
        <v>187</v>
      </c>
      <c r="C186" s="50">
        <v>85.84</v>
      </c>
    </row>
    <row r="187" s="4" customFormat="1" ht="10" customHeight="1" spans="1:3">
      <c r="A187" s="12">
        <v>185</v>
      </c>
      <c r="B187" s="14" t="s">
        <v>188</v>
      </c>
      <c r="C187" s="50">
        <v>85.82</v>
      </c>
    </row>
    <row r="188" s="4" customFormat="1" ht="10" customHeight="1" spans="1:3">
      <c r="A188" s="12">
        <v>186</v>
      </c>
      <c r="B188" s="14" t="s">
        <v>189</v>
      </c>
      <c r="C188" s="50">
        <v>85.8</v>
      </c>
    </row>
    <row r="189" s="4" customFormat="1" ht="10" customHeight="1" spans="1:3">
      <c r="A189" s="12">
        <v>187</v>
      </c>
      <c r="B189" s="27" t="s">
        <v>190</v>
      </c>
      <c r="C189" s="50">
        <v>85.8</v>
      </c>
    </row>
    <row r="190" s="4" customFormat="1" ht="10" customHeight="1" spans="1:3">
      <c r="A190" s="12">
        <v>188</v>
      </c>
      <c r="B190" s="27" t="s">
        <v>191</v>
      </c>
      <c r="C190" s="50">
        <v>85.8</v>
      </c>
    </row>
    <row r="191" s="4" customFormat="1" ht="10" customHeight="1" spans="1:3">
      <c r="A191" s="12">
        <v>189</v>
      </c>
      <c r="B191" s="14" t="s">
        <v>192</v>
      </c>
      <c r="C191" s="50">
        <v>85.72</v>
      </c>
    </row>
    <row r="192" s="4" customFormat="1" ht="10" customHeight="1" spans="1:3">
      <c r="A192" s="12">
        <v>190</v>
      </c>
      <c r="B192" s="27" t="s">
        <v>193</v>
      </c>
      <c r="C192" s="50">
        <v>85.7</v>
      </c>
    </row>
    <row r="193" s="4" customFormat="1" ht="10" customHeight="1" spans="1:3">
      <c r="A193" s="12">
        <v>191</v>
      </c>
      <c r="B193" s="14" t="s">
        <v>194</v>
      </c>
      <c r="C193" s="50">
        <v>85.68</v>
      </c>
    </row>
    <row r="194" s="4" customFormat="1" ht="10" customHeight="1" spans="1:3">
      <c r="A194" s="12">
        <v>192</v>
      </c>
      <c r="B194" s="27" t="s">
        <v>195</v>
      </c>
      <c r="C194" s="50">
        <v>85.68</v>
      </c>
    </row>
    <row r="195" s="4" customFormat="1" ht="10" customHeight="1" spans="1:3">
      <c r="A195" s="12">
        <v>193</v>
      </c>
      <c r="B195" s="27" t="s">
        <v>196</v>
      </c>
      <c r="C195" s="50">
        <v>85.66</v>
      </c>
    </row>
    <row r="196" s="4" customFormat="1" ht="10" customHeight="1" spans="1:3">
      <c r="A196" s="12">
        <v>194</v>
      </c>
      <c r="B196" s="27" t="s">
        <v>197</v>
      </c>
      <c r="C196" s="50">
        <v>85.66</v>
      </c>
    </row>
    <row r="197" s="4" customFormat="1" ht="10" customHeight="1" spans="1:3">
      <c r="A197" s="12">
        <v>195</v>
      </c>
      <c r="B197" s="14" t="s">
        <v>198</v>
      </c>
      <c r="C197" s="50">
        <v>85.64</v>
      </c>
    </row>
    <row r="198" s="4" customFormat="1" ht="10" customHeight="1" spans="1:3">
      <c r="A198" s="12">
        <v>196</v>
      </c>
      <c r="B198" s="14" t="s">
        <v>199</v>
      </c>
      <c r="C198" s="50">
        <v>85.62</v>
      </c>
    </row>
    <row r="199" s="4" customFormat="1" ht="10" customHeight="1" spans="1:3">
      <c r="A199" s="12">
        <v>197</v>
      </c>
      <c r="B199" s="14" t="s">
        <v>200</v>
      </c>
      <c r="C199" s="50">
        <v>85.6</v>
      </c>
    </row>
    <row r="200" s="4" customFormat="1" ht="10" customHeight="1" spans="1:3">
      <c r="A200" s="12">
        <v>198</v>
      </c>
      <c r="B200" s="14" t="s">
        <v>201</v>
      </c>
      <c r="C200" s="50">
        <v>85.6</v>
      </c>
    </row>
    <row r="201" s="4" customFormat="1" ht="10" customHeight="1" spans="1:3">
      <c r="A201" s="12">
        <v>199</v>
      </c>
      <c r="B201" s="14" t="s">
        <v>202</v>
      </c>
      <c r="C201" s="50">
        <v>85.56</v>
      </c>
    </row>
    <row r="202" s="4" customFormat="1" ht="10" customHeight="1" spans="1:3">
      <c r="A202" s="12">
        <v>200</v>
      </c>
      <c r="B202" s="14" t="s">
        <v>203</v>
      </c>
      <c r="C202" s="50">
        <v>85.56</v>
      </c>
    </row>
    <row r="203" s="4" customFormat="1" ht="10" customHeight="1" spans="1:3">
      <c r="A203" s="12">
        <v>201</v>
      </c>
      <c r="B203" s="27" t="s">
        <v>204</v>
      </c>
      <c r="C203" s="50">
        <v>85.54</v>
      </c>
    </row>
    <row r="204" s="4" customFormat="1" ht="10" customHeight="1" spans="1:3">
      <c r="A204" s="12">
        <v>202</v>
      </c>
      <c r="B204" s="14" t="s">
        <v>205</v>
      </c>
      <c r="C204" s="50">
        <v>85.52</v>
      </c>
    </row>
    <row r="205" s="4" customFormat="1" ht="10" customHeight="1" spans="1:3">
      <c r="A205" s="12">
        <v>203</v>
      </c>
      <c r="B205" s="14" t="s">
        <v>206</v>
      </c>
      <c r="C205" s="50">
        <v>85.5</v>
      </c>
    </row>
    <row r="206" s="4" customFormat="1" ht="10" customHeight="1" spans="1:3">
      <c r="A206" s="12">
        <v>204</v>
      </c>
      <c r="B206" s="14" t="s">
        <v>207</v>
      </c>
      <c r="C206" s="50">
        <v>85.5</v>
      </c>
    </row>
    <row r="207" s="4" customFormat="1" ht="10" customHeight="1" spans="1:3">
      <c r="A207" s="12">
        <v>205</v>
      </c>
      <c r="B207" s="24" t="s">
        <v>208</v>
      </c>
      <c r="C207" s="51">
        <v>85.46</v>
      </c>
    </row>
    <row r="208" s="4" customFormat="1" ht="10" customHeight="1" spans="1:3">
      <c r="A208" s="12">
        <v>206</v>
      </c>
      <c r="B208" s="14" t="s">
        <v>209</v>
      </c>
      <c r="C208" s="50">
        <v>85.44</v>
      </c>
    </row>
    <row r="209" s="4" customFormat="1" ht="10" customHeight="1" spans="1:3">
      <c r="A209" s="12">
        <v>207</v>
      </c>
      <c r="B209" s="27" t="s">
        <v>210</v>
      </c>
      <c r="C209" s="50">
        <v>85.42</v>
      </c>
    </row>
    <row r="210" s="4" customFormat="1" ht="10" customHeight="1" spans="1:3">
      <c r="A210" s="12">
        <v>208</v>
      </c>
      <c r="B210" s="27" t="s">
        <v>211</v>
      </c>
      <c r="C210" s="50">
        <v>85.42</v>
      </c>
    </row>
    <row r="211" s="4" customFormat="1" ht="10" customHeight="1" spans="1:3">
      <c r="A211" s="12">
        <v>209</v>
      </c>
      <c r="B211" s="27" t="s">
        <v>212</v>
      </c>
      <c r="C211" s="50">
        <v>85.4</v>
      </c>
    </row>
    <row r="212" s="4" customFormat="1" ht="10" customHeight="1" spans="1:3">
      <c r="A212" s="12">
        <v>210</v>
      </c>
      <c r="B212" s="14" t="s">
        <v>213</v>
      </c>
      <c r="C212" s="50">
        <v>85.38</v>
      </c>
    </row>
    <row r="213" s="4" customFormat="1" ht="10" customHeight="1" spans="1:3">
      <c r="A213" s="12">
        <v>211</v>
      </c>
      <c r="B213" s="14" t="s">
        <v>214</v>
      </c>
      <c r="C213" s="50">
        <v>85.34</v>
      </c>
    </row>
    <row r="214" s="4" customFormat="1" ht="10" customHeight="1" spans="1:3">
      <c r="A214" s="12">
        <v>212</v>
      </c>
      <c r="B214" s="14" t="s">
        <v>215</v>
      </c>
      <c r="C214" s="50">
        <v>85.32</v>
      </c>
    </row>
    <row r="215" s="4" customFormat="1" ht="10" customHeight="1" spans="1:3">
      <c r="A215" s="12">
        <v>213</v>
      </c>
      <c r="B215" s="27" t="s">
        <v>216</v>
      </c>
      <c r="C215" s="50">
        <v>85.32</v>
      </c>
    </row>
    <row r="216" s="4" customFormat="1" ht="10" customHeight="1" spans="1:3">
      <c r="A216" s="12">
        <v>214</v>
      </c>
      <c r="B216" s="27" t="s">
        <v>217</v>
      </c>
      <c r="C216" s="50">
        <v>85.3</v>
      </c>
    </row>
    <row r="217" s="4" customFormat="1" ht="10" customHeight="1" spans="1:3">
      <c r="A217" s="12">
        <v>215</v>
      </c>
      <c r="B217" s="14" t="s">
        <v>218</v>
      </c>
      <c r="C217" s="50">
        <v>85.28</v>
      </c>
    </row>
    <row r="218" s="4" customFormat="1" ht="10" customHeight="1" spans="1:3">
      <c r="A218" s="12">
        <v>216</v>
      </c>
      <c r="B218" s="24" t="s">
        <v>219</v>
      </c>
      <c r="C218" s="50">
        <v>85.26</v>
      </c>
    </row>
    <row r="219" s="4" customFormat="1" ht="10" customHeight="1" spans="1:3">
      <c r="A219" s="12">
        <v>217</v>
      </c>
      <c r="B219" s="14" t="s">
        <v>220</v>
      </c>
      <c r="C219" s="50">
        <v>85.24</v>
      </c>
    </row>
    <row r="220" s="4" customFormat="1" ht="10" customHeight="1" spans="1:3">
      <c r="A220" s="12">
        <v>218</v>
      </c>
      <c r="B220" s="27" t="s">
        <v>221</v>
      </c>
      <c r="C220" s="50">
        <v>85.22</v>
      </c>
    </row>
    <row r="221" s="4" customFormat="1" ht="10" customHeight="1" spans="1:3">
      <c r="A221" s="12">
        <v>219</v>
      </c>
      <c r="B221" s="27" t="s">
        <v>222</v>
      </c>
      <c r="C221" s="50">
        <v>85.22</v>
      </c>
    </row>
    <row r="222" s="4" customFormat="1" ht="10" customHeight="1" spans="1:3">
      <c r="A222" s="12">
        <v>220</v>
      </c>
      <c r="B222" s="27" t="s">
        <v>223</v>
      </c>
      <c r="C222" s="50">
        <v>85.22</v>
      </c>
    </row>
    <row r="223" s="4" customFormat="1" ht="10" customHeight="1" spans="1:3">
      <c r="A223" s="12">
        <v>221</v>
      </c>
      <c r="B223" s="14" t="s">
        <v>224</v>
      </c>
      <c r="C223" s="50">
        <v>85.2</v>
      </c>
    </row>
    <row r="224" s="4" customFormat="1" ht="10" customHeight="1" spans="1:3">
      <c r="A224" s="12">
        <v>222</v>
      </c>
      <c r="B224" s="14" t="s">
        <v>225</v>
      </c>
      <c r="C224" s="50">
        <v>85.2</v>
      </c>
    </row>
    <row r="225" s="4" customFormat="1" ht="10" customHeight="1" spans="1:3">
      <c r="A225" s="12">
        <v>223</v>
      </c>
      <c r="B225" s="27" t="s">
        <v>226</v>
      </c>
      <c r="C225" s="50">
        <v>85.18</v>
      </c>
    </row>
    <row r="226" s="4" customFormat="1" ht="10" customHeight="1" spans="1:3">
      <c r="A226" s="12">
        <v>224</v>
      </c>
      <c r="B226" s="14" t="s">
        <v>227</v>
      </c>
      <c r="C226" s="50">
        <v>85.14</v>
      </c>
    </row>
    <row r="227" s="4" customFormat="1" ht="10" customHeight="1" spans="1:3">
      <c r="A227" s="12">
        <v>225</v>
      </c>
      <c r="B227" s="27" t="s">
        <v>228</v>
      </c>
      <c r="C227" s="50">
        <v>85.1</v>
      </c>
    </row>
    <row r="228" s="4" customFormat="1" ht="10" customHeight="1" spans="1:3">
      <c r="A228" s="12">
        <v>226</v>
      </c>
      <c r="B228" s="27" t="s">
        <v>229</v>
      </c>
      <c r="C228" s="50">
        <v>85.1</v>
      </c>
    </row>
    <row r="229" s="4" customFormat="1" ht="10" customHeight="1" spans="1:3">
      <c r="A229" s="12">
        <v>227</v>
      </c>
      <c r="B229" s="27" t="s">
        <v>230</v>
      </c>
      <c r="C229" s="50">
        <v>85.1</v>
      </c>
    </row>
    <row r="230" s="4" customFormat="1" ht="10" customHeight="1" spans="1:3">
      <c r="A230" s="12">
        <v>228</v>
      </c>
      <c r="B230" s="14" t="s">
        <v>231</v>
      </c>
      <c r="C230" s="50">
        <v>85.04</v>
      </c>
    </row>
    <row r="231" s="4" customFormat="1" ht="10" customHeight="1" spans="1:3">
      <c r="A231" s="12">
        <v>229</v>
      </c>
      <c r="B231" s="14" t="s">
        <v>232</v>
      </c>
      <c r="C231" s="50">
        <v>85.04</v>
      </c>
    </row>
    <row r="232" s="4" customFormat="1" ht="10" customHeight="1" spans="1:3">
      <c r="A232" s="12">
        <v>230</v>
      </c>
      <c r="B232" s="24" t="s">
        <v>233</v>
      </c>
      <c r="C232" s="50">
        <v>85.04</v>
      </c>
    </row>
    <row r="233" s="4" customFormat="1" ht="10" customHeight="1" spans="1:3">
      <c r="A233" s="12">
        <v>231</v>
      </c>
      <c r="B233" s="27" t="s">
        <v>234</v>
      </c>
      <c r="C233" s="50">
        <v>85.02</v>
      </c>
    </row>
    <row r="234" s="4" customFormat="1" ht="10" customHeight="1" spans="1:3">
      <c r="A234" s="12">
        <v>232</v>
      </c>
      <c r="B234" s="27" t="s">
        <v>235</v>
      </c>
      <c r="C234" s="50">
        <v>85</v>
      </c>
    </row>
    <row r="235" s="4" customFormat="1" ht="10" customHeight="1" spans="1:3">
      <c r="A235" s="12">
        <v>233</v>
      </c>
      <c r="B235" s="27" t="s">
        <v>236</v>
      </c>
      <c r="C235" s="50">
        <v>85</v>
      </c>
    </row>
    <row r="236" s="4" customFormat="1" ht="10" customHeight="1" spans="1:3">
      <c r="A236" s="12">
        <v>234</v>
      </c>
      <c r="B236" s="27" t="s">
        <v>237</v>
      </c>
      <c r="C236" s="50">
        <v>85</v>
      </c>
    </row>
    <row r="237" s="4" customFormat="1" ht="10" customHeight="1" spans="1:3">
      <c r="A237" s="12">
        <v>235</v>
      </c>
      <c r="B237" s="14" t="s">
        <v>238</v>
      </c>
      <c r="C237" s="50">
        <v>84.96</v>
      </c>
    </row>
    <row r="238" s="4" customFormat="1" ht="10" customHeight="1" spans="1:3">
      <c r="A238" s="12">
        <v>236</v>
      </c>
      <c r="B238" s="27" t="s">
        <v>239</v>
      </c>
      <c r="C238" s="50">
        <v>84.96</v>
      </c>
    </row>
    <row r="239" s="4" customFormat="1" ht="10" customHeight="1" spans="1:3">
      <c r="A239" s="12">
        <v>237</v>
      </c>
      <c r="B239" s="27" t="s">
        <v>240</v>
      </c>
      <c r="C239" s="50">
        <v>84.96</v>
      </c>
    </row>
    <row r="240" s="4" customFormat="1" ht="10" customHeight="1" spans="1:3">
      <c r="A240" s="12">
        <v>238</v>
      </c>
      <c r="B240" s="27" t="s">
        <v>241</v>
      </c>
      <c r="C240" s="50">
        <v>84.9</v>
      </c>
    </row>
    <row r="241" s="4" customFormat="1" ht="10" customHeight="1" spans="1:3">
      <c r="A241" s="12">
        <v>239</v>
      </c>
      <c r="B241" s="14" t="s">
        <v>242</v>
      </c>
      <c r="C241" s="50">
        <v>84.88</v>
      </c>
    </row>
    <row r="242" s="4" customFormat="1" ht="10" customHeight="1" spans="1:3">
      <c r="A242" s="12">
        <v>240</v>
      </c>
      <c r="B242" s="24" t="s">
        <v>243</v>
      </c>
      <c r="C242" s="50">
        <v>84.88</v>
      </c>
    </row>
    <row r="243" s="4" customFormat="1" ht="10" customHeight="1" spans="1:3">
      <c r="A243" s="12">
        <v>241</v>
      </c>
      <c r="B243" s="27" t="s">
        <v>244</v>
      </c>
      <c r="C243" s="50">
        <v>84.88</v>
      </c>
    </row>
    <row r="244" s="4" customFormat="1" ht="10" customHeight="1" spans="1:3">
      <c r="A244" s="12">
        <v>242</v>
      </c>
      <c r="B244" s="14" t="s">
        <v>245</v>
      </c>
      <c r="C244" s="50">
        <v>84.86</v>
      </c>
    </row>
    <row r="245" s="4" customFormat="1" ht="10" customHeight="1" spans="1:3">
      <c r="A245" s="12">
        <v>243</v>
      </c>
      <c r="B245" s="27" t="s">
        <v>246</v>
      </c>
      <c r="C245" s="50">
        <v>84.86</v>
      </c>
    </row>
    <row r="246" s="4" customFormat="1" ht="10" customHeight="1" spans="1:3">
      <c r="A246" s="12">
        <v>244</v>
      </c>
      <c r="B246" s="27" t="s">
        <v>247</v>
      </c>
      <c r="C246" s="50">
        <v>84.82</v>
      </c>
    </row>
    <row r="247" s="4" customFormat="1" ht="10" customHeight="1" spans="1:3">
      <c r="A247" s="12">
        <v>245</v>
      </c>
      <c r="B247" s="27" t="s">
        <v>248</v>
      </c>
      <c r="C247" s="50">
        <v>84.8</v>
      </c>
    </row>
    <row r="248" s="4" customFormat="1" ht="10" customHeight="1" spans="1:3">
      <c r="A248" s="12">
        <v>246</v>
      </c>
      <c r="B248" s="27" t="s">
        <v>249</v>
      </c>
      <c r="C248" s="50">
        <v>84.8</v>
      </c>
    </row>
    <row r="249" s="4" customFormat="1" ht="10" customHeight="1" spans="1:3">
      <c r="A249" s="12">
        <v>247</v>
      </c>
      <c r="B249" s="14" t="s">
        <v>250</v>
      </c>
      <c r="C249" s="50">
        <v>84.78</v>
      </c>
    </row>
    <row r="250" s="4" customFormat="1" ht="10" customHeight="1" spans="1:3">
      <c r="A250" s="12">
        <v>248</v>
      </c>
      <c r="B250" s="14" t="s">
        <v>251</v>
      </c>
      <c r="C250" s="50">
        <v>84.78</v>
      </c>
    </row>
    <row r="251" s="4" customFormat="1" ht="10" customHeight="1" spans="1:3">
      <c r="A251" s="12">
        <v>249</v>
      </c>
      <c r="B251" s="27" t="s">
        <v>252</v>
      </c>
      <c r="C251" s="50">
        <v>84.76</v>
      </c>
    </row>
    <row r="252" s="4" customFormat="1" ht="10" customHeight="1" spans="1:3">
      <c r="A252" s="12">
        <v>250</v>
      </c>
      <c r="B252" s="27" t="s">
        <v>253</v>
      </c>
      <c r="C252" s="50">
        <v>84.76</v>
      </c>
    </row>
    <row r="253" s="4" customFormat="1" ht="10" customHeight="1" spans="1:3">
      <c r="A253" s="12">
        <v>251</v>
      </c>
      <c r="B253" s="24" t="s">
        <v>254</v>
      </c>
      <c r="C253" s="50">
        <v>84.74</v>
      </c>
    </row>
    <row r="254" s="4" customFormat="1" ht="10" customHeight="1" spans="1:3">
      <c r="A254" s="12">
        <v>252</v>
      </c>
      <c r="B254" s="24" t="s">
        <v>255</v>
      </c>
      <c r="C254" s="50">
        <v>84.74</v>
      </c>
    </row>
    <row r="255" s="4" customFormat="1" ht="10" customHeight="1" spans="1:3">
      <c r="A255" s="12">
        <v>253</v>
      </c>
      <c r="B255" s="27" t="s">
        <v>256</v>
      </c>
      <c r="C255" s="50">
        <v>84.74</v>
      </c>
    </row>
    <row r="256" s="4" customFormat="1" ht="10" customHeight="1" spans="1:3">
      <c r="A256" s="12">
        <v>254</v>
      </c>
      <c r="B256" s="14" t="s">
        <v>257</v>
      </c>
      <c r="C256" s="50">
        <v>84.7</v>
      </c>
    </row>
    <row r="257" s="4" customFormat="1" ht="10" customHeight="1" spans="1:3">
      <c r="A257" s="12">
        <v>255</v>
      </c>
      <c r="B257" s="14" t="s">
        <v>258</v>
      </c>
      <c r="C257" s="50">
        <v>84.7</v>
      </c>
    </row>
    <row r="258" s="4" customFormat="1" ht="10" customHeight="1" spans="1:3">
      <c r="A258" s="12">
        <v>256</v>
      </c>
      <c r="B258" s="27" t="s">
        <v>259</v>
      </c>
      <c r="C258" s="50">
        <v>84.68</v>
      </c>
    </row>
    <row r="259" s="4" customFormat="1" ht="10" customHeight="1" spans="1:3">
      <c r="A259" s="12">
        <v>257</v>
      </c>
      <c r="B259" s="14" t="s">
        <v>260</v>
      </c>
      <c r="C259" s="50">
        <v>84.64</v>
      </c>
    </row>
    <row r="260" s="4" customFormat="1" ht="10" customHeight="1" spans="1:3">
      <c r="A260" s="12">
        <v>258</v>
      </c>
      <c r="B260" s="27" t="s">
        <v>261</v>
      </c>
      <c r="C260" s="50">
        <v>84.62</v>
      </c>
    </row>
    <row r="261" s="4" customFormat="1" ht="10" customHeight="1" spans="1:3">
      <c r="A261" s="12">
        <v>259</v>
      </c>
      <c r="B261" s="27" t="s">
        <v>262</v>
      </c>
      <c r="C261" s="50">
        <v>84.6</v>
      </c>
    </row>
    <row r="262" s="4" customFormat="1" ht="10" customHeight="1" spans="1:3">
      <c r="A262" s="12">
        <v>260</v>
      </c>
      <c r="B262" s="27" t="s">
        <v>263</v>
      </c>
      <c r="C262" s="50">
        <v>84.6</v>
      </c>
    </row>
    <row r="263" s="4" customFormat="1" ht="10" customHeight="1" spans="1:3">
      <c r="A263" s="12">
        <v>261</v>
      </c>
      <c r="B263" s="27" t="s">
        <v>264</v>
      </c>
      <c r="C263" s="50">
        <v>84.58</v>
      </c>
    </row>
    <row r="264" s="4" customFormat="1" ht="10" customHeight="1" spans="1:3">
      <c r="A264" s="12">
        <v>262</v>
      </c>
      <c r="B264" s="27" t="s">
        <v>265</v>
      </c>
      <c r="C264" s="50">
        <v>84.58</v>
      </c>
    </row>
    <row r="265" s="4" customFormat="1" ht="10" customHeight="1" spans="1:3">
      <c r="A265" s="12">
        <v>263</v>
      </c>
      <c r="B265" s="27" t="s">
        <v>266</v>
      </c>
      <c r="C265" s="50">
        <v>84.54</v>
      </c>
    </row>
    <row r="266" s="4" customFormat="1" ht="10" customHeight="1" spans="1:3">
      <c r="A266" s="12">
        <v>264</v>
      </c>
      <c r="B266" s="14" t="s">
        <v>267</v>
      </c>
      <c r="C266" s="50">
        <v>84.52</v>
      </c>
    </row>
    <row r="267" s="4" customFormat="1" ht="10" customHeight="1" spans="1:3">
      <c r="A267" s="12">
        <v>265</v>
      </c>
      <c r="B267" s="14" t="s">
        <v>268</v>
      </c>
      <c r="C267" s="50">
        <v>84.52</v>
      </c>
    </row>
    <row r="268" s="4" customFormat="1" ht="10" customHeight="1" spans="1:3">
      <c r="A268" s="12">
        <v>266</v>
      </c>
      <c r="B268" s="27" t="s">
        <v>269</v>
      </c>
      <c r="C268" s="50">
        <v>84.52</v>
      </c>
    </row>
    <row r="269" s="4" customFormat="1" ht="10" customHeight="1" spans="1:3">
      <c r="A269" s="12">
        <v>267</v>
      </c>
      <c r="B269" s="14" t="s">
        <v>270</v>
      </c>
      <c r="C269" s="50">
        <v>84.5</v>
      </c>
    </row>
    <row r="270" s="4" customFormat="1" ht="10" customHeight="1" spans="1:3">
      <c r="A270" s="12">
        <v>268</v>
      </c>
      <c r="B270" s="27" t="s">
        <v>271</v>
      </c>
      <c r="C270" s="50">
        <v>84.5</v>
      </c>
    </row>
    <row r="271" s="4" customFormat="1" ht="10" customHeight="1" spans="1:3">
      <c r="A271" s="12">
        <v>269</v>
      </c>
      <c r="B271" s="27" t="s">
        <v>272</v>
      </c>
      <c r="C271" s="50">
        <v>84.5</v>
      </c>
    </row>
    <row r="272" s="4" customFormat="1" ht="10" customHeight="1" spans="1:3">
      <c r="A272" s="12">
        <v>270</v>
      </c>
      <c r="B272" s="27" t="s">
        <v>273</v>
      </c>
      <c r="C272" s="50">
        <v>84.5</v>
      </c>
    </row>
    <row r="273" s="4" customFormat="1" ht="10" customHeight="1" spans="1:3">
      <c r="A273" s="12">
        <v>271</v>
      </c>
      <c r="B273" s="27" t="s">
        <v>274</v>
      </c>
      <c r="C273" s="50">
        <v>84.5</v>
      </c>
    </row>
    <row r="274" s="4" customFormat="1" ht="10" customHeight="1" spans="1:3">
      <c r="A274" s="12">
        <v>272</v>
      </c>
      <c r="B274" s="27" t="s">
        <v>275</v>
      </c>
      <c r="C274" s="50">
        <v>84.5</v>
      </c>
    </row>
    <row r="275" s="4" customFormat="1" ht="10" customHeight="1" spans="1:3">
      <c r="A275" s="12">
        <v>273</v>
      </c>
      <c r="B275" s="27" t="s">
        <v>276</v>
      </c>
      <c r="C275" s="50">
        <v>84.46</v>
      </c>
    </row>
    <row r="276" s="4" customFormat="1" ht="10" customHeight="1" spans="1:3">
      <c r="A276" s="12">
        <v>274</v>
      </c>
      <c r="B276" s="27" t="s">
        <v>277</v>
      </c>
      <c r="C276" s="50">
        <v>84.44</v>
      </c>
    </row>
    <row r="277" s="4" customFormat="1" ht="10" customHeight="1" spans="1:3">
      <c r="A277" s="12">
        <v>275</v>
      </c>
      <c r="B277" s="14" t="s">
        <v>278</v>
      </c>
      <c r="C277" s="50">
        <v>84.4</v>
      </c>
    </row>
    <row r="278" s="4" customFormat="1" ht="10" customHeight="1" spans="1:3">
      <c r="A278" s="12">
        <v>276</v>
      </c>
      <c r="B278" s="14" t="s">
        <v>279</v>
      </c>
      <c r="C278" s="50">
        <v>84.38</v>
      </c>
    </row>
    <row r="279" s="4" customFormat="1" ht="10" customHeight="1" spans="1:3">
      <c r="A279" s="12">
        <v>277</v>
      </c>
      <c r="B279" s="27" t="s">
        <v>280</v>
      </c>
      <c r="C279" s="50">
        <v>84.32</v>
      </c>
    </row>
    <row r="280" s="4" customFormat="1" ht="10" customHeight="1" spans="1:3">
      <c r="A280" s="12">
        <v>278</v>
      </c>
      <c r="B280" s="14" t="s">
        <v>281</v>
      </c>
      <c r="C280" s="50">
        <v>84.3</v>
      </c>
    </row>
    <row r="281" s="4" customFormat="1" ht="10" customHeight="1" spans="1:3">
      <c r="A281" s="12">
        <v>279</v>
      </c>
      <c r="B281" s="14" t="s">
        <v>282</v>
      </c>
      <c r="C281" s="50">
        <v>84.3</v>
      </c>
    </row>
    <row r="282" s="4" customFormat="1" ht="10" customHeight="1" spans="1:3">
      <c r="A282" s="12">
        <v>280</v>
      </c>
      <c r="B282" s="14" t="s">
        <v>283</v>
      </c>
      <c r="C282" s="50">
        <v>84.3</v>
      </c>
    </row>
    <row r="283" s="4" customFormat="1" ht="10" customHeight="1" spans="1:3">
      <c r="A283" s="12">
        <v>281</v>
      </c>
      <c r="B283" s="27" t="s">
        <v>284</v>
      </c>
      <c r="C283" s="50">
        <v>84.3</v>
      </c>
    </row>
    <row r="284" s="4" customFormat="1" ht="10" customHeight="1" spans="1:3">
      <c r="A284" s="12">
        <v>282</v>
      </c>
      <c r="B284" s="14" t="s">
        <v>285</v>
      </c>
      <c r="C284" s="50">
        <v>84.28</v>
      </c>
    </row>
    <row r="285" s="4" customFormat="1" ht="10" customHeight="1" spans="1:3">
      <c r="A285" s="12">
        <v>283</v>
      </c>
      <c r="B285" s="27" t="s">
        <v>286</v>
      </c>
      <c r="C285" s="50">
        <v>84.28</v>
      </c>
    </row>
    <row r="286" s="4" customFormat="1" ht="10" customHeight="1" spans="1:3">
      <c r="A286" s="12">
        <v>284</v>
      </c>
      <c r="B286" s="14" t="s">
        <v>287</v>
      </c>
      <c r="C286" s="50">
        <v>84.26</v>
      </c>
    </row>
    <row r="287" s="4" customFormat="1" ht="10" customHeight="1" spans="1:3">
      <c r="A287" s="12">
        <v>285</v>
      </c>
      <c r="B287" s="14" t="s">
        <v>288</v>
      </c>
      <c r="C287" s="50">
        <v>84.22</v>
      </c>
    </row>
    <row r="288" s="4" customFormat="1" ht="10" customHeight="1" spans="1:3">
      <c r="A288" s="12">
        <v>286</v>
      </c>
      <c r="B288" s="27" t="s">
        <v>289</v>
      </c>
      <c r="C288" s="50">
        <v>84.22</v>
      </c>
    </row>
    <row r="289" s="4" customFormat="1" ht="10" customHeight="1" spans="1:3">
      <c r="A289" s="12">
        <v>287</v>
      </c>
      <c r="B289" s="27" t="s">
        <v>290</v>
      </c>
      <c r="C289" s="50">
        <v>84.16</v>
      </c>
    </row>
    <row r="290" s="4" customFormat="1" ht="10" customHeight="1" spans="1:3">
      <c r="A290" s="12">
        <v>288</v>
      </c>
      <c r="B290" s="14" t="s">
        <v>291</v>
      </c>
      <c r="C290" s="50">
        <v>84.14</v>
      </c>
    </row>
    <row r="291" s="4" customFormat="1" ht="10" customHeight="1" spans="1:3">
      <c r="A291" s="12">
        <v>289</v>
      </c>
      <c r="B291" s="27" t="s">
        <v>292</v>
      </c>
      <c r="C291" s="50">
        <v>84.14</v>
      </c>
    </row>
    <row r="292" s="4" customFormat="1" ht="10" customHeight="1" spans="1:3">
      <c r="A292" s="12">
        <v>290</v>
      </c>
      <c r="B292" s="14" t="s">
        <v>293</v>
      </c>
      <c r="C292" s="50">
        <v>84.12</v>
      </c>
    </row>
    <row r="293" s="4" customFormat="1" ht="10" customHeight="1" spans="1:3">
      <c r="A293" s="12">
        <v>291</v>
      </c>
      <c r="B293" s="14" t="s">
        <v>294</v>
      </c>
      <c r="C293" s="50">
        <v>84.1</v>
      </c>
    </row>
    <row r="294" s="4" customFormat="1" ht="10" customHeight="1" spans="1:3">
      <c r="A294" s="12">
        <v>292</v>
      </c>
      <c r="B294" s="14" t="s">
        <v>295</v>
      </c>
      <c r="C294" s="50">
        <v>84.08</v>
      </c>
    </row>
    <row r="295" s="4" customFormat="1" ht="10" customHeight="1" spans="1:3">
      <c r="A295" s="12">
        <v>293</v>
      </c>
      <c r="B295" s="24" t="s">
        <v>296</v>
      </c>
      <c r="C295" s="50">
        <v>84.08</v>
      </c>
    </row>
    <row r="296" s="4" customFormat="1" ht="10" customHeight="1" spans="1:3">
      <c r="A296" s="12">
        <v>294</v>
      </c>
      <c r="B296" s="14" t="s">
        <v>297</v>
      </c>
      <c r="C296" s="50">
        <v>84.02</v>
      </c>
    </row>
    <row r="297" s="4" customFormat="1" ht="10" customHeight="1" spans="1:3">
      <c r="A297" s="12">
        <v>295</v>
      </c>
      <c r="B297" s="24" t="s">
        <v>298</v>
      </c>
      <c r="C297" s="50">
        <v>83.98</v>
      </c>
    </row>
    <row r="298" s="4" customFormat="1" ht="10" customHeight="1" spans="1:3">
      <c r="A298" s="12">
        <v>296</v>
      </c>
      <c r="B298" s="14" t="s">
        <v>299</v>
      </c>
      <c r="C298" s="50">
        <v>83.96</v>
      </c>
    </row>
    <row r="299" s="4" customFormat="1" ht="10" customHeight="1" spans="1:3">
      <c r="A299" s="12">
        <v>297</v>
      </c>
      <c r="B299" s="27" t="s">
        <v>300</v>
      </c>
      <c r="C299" s="50">
        <v>83.96</v>
      </c>
    </row>
    <row r="300" s="4" customFormat="1" ht="10" customHeight="1" spans="1:3">
      <c r="A300" s="12">
        <v>298</v>
      </c>
      <c r="B300" s="27" t="s">
        <v>301</v>
      </c>
      <c r="C300" s="50">
        <v>83.96</v>
      </c>
    </row>
    <row r="301" s="4" customFormat="1" ht="10" customHeight="1" spans="1:3">
      <c r="A301" s="12">
        <v>299</v>
      </c>
      <c r="B301" s="14" t="s">
        <v>302</v>
      </c>
      <c r="C301" s="50">
        <v>83.94</v>
      </c>
    </row>
    <row r="302" s="4" customFormat="1" ht="10" customHeight="1" spans="1:3">
      <c r="A302" s="12">
        <v>300</v>
      </c>
      <c r="B302" s="27" t="s">
        <v>303</v>
      </c>
      <c r="C302" s="50">
        <v>83.94</v>
      </c>
    </row>
    <row r="303" s="4" customFormat="1" ht="10" customHeight="1" spans="1:3">
      <c r="A303" s="12">
        <v>301</v>
      </c>
      <c r="B303" s="27" t="s">
        <v>304</v>
      </c>
      <c r="C303" s="50">
        <v>83.94</v>
      </c>
    </row>
    <row r="304" s="4" customFormat="1" ht="10" customHeight="1" spans="1:3">
      <c r="A304" s="12">
        <v>302</v>
      </c>
      <c r="B304" s="27" t="s">
        <v>305</v>
      </c>
      <c r="C304" s="50">
        <v>83.92</v>
      </c>
    </row>
    <row r="305" s="4" customFormat="1" ht="10" customHeight="1" spans="1:3">
      <c r="A305" s="12">
        <v>303</v>
      </c>
      <c r="B305" s="14" t="s">
        <v>306</v>
      </c>
      <c r="C305" s="50">
        <v>83.9</v>
      </c>
    </row>
    <row r="306" s="4" customFormat="1" ht="10" customHeight="1" spans="1:3">
      <c r="A306" s="12">
        <v>304</v>
      </c>
      <c r="B306" s="14" t="s">
        <v>307</v>
      </c>
      <c r="C306" s="50">
        <v>83.86</v>
      </c>
    </row>
    <row r="307" s="4" customFormat="1" ht="10" customHeight="1" spans="1:3">
      <c r="A307" s="12">
        <v>305</v>
      </c>
      <c r="B307" s="27" t="s">
        <v>308</v>
      </c>
      <c r="C307" s="50">
        <v>83.86</v>
      </c>
    </row>
    <row r="308" s="4" customFormat="1" ht="10" customHeight="1" spans="1:3">
      <c r="A308" s="12">
        <v>306</v>
      </c>
      <c r="B308" s="27" t="s">
        <v>309</v>
      </c>
      <c r="C308" s="50">
        <v>83.86</v>
      </c>
    </row>
    <row r="309" s="4" customFormat="1" ht="10" customHeight="1" spans="1:3">
      <c r="A309" s="12">
        <v>307</v>
      </c>
      <c r="B309" s="27" t="s">
        <v>310</v>
      </c>
      <c r="C309" s="50">
        <v>83.86</v>
      </c>
    </row>
    <row r="310" s="4" customFormat="1" ht="10" customHeight="1" spans="1:3">
      <c r="A310" s="12">
        <v>308</v>
      </c>
      <c r="B310" s="27" t="s">
        <v>311</v>
      </c>
      <c r="C310" s="50">
        <v>83.84</v>
      </c>
    </row>
    <row r="311" s="4" customFormat="1" ht="10" customHeight="1" spans="1:3">
      <c r="A311" s="12">
        <v>309</v>
      </c>
      <c r="B311" s="27" t="s">
        <v>312</v>
      </c>
      <c r="C311" s="50">
        <v>83.84</v>
      </c>
    </row>
    <row r="312" s="4" customFormat="1" ht="10" customHeight="1" spans="1:3">
      <c r="A312" s="12">
        <v>310</v>
      </c>
      <c r="B312" s="27" t="s">
        <v>313</v>
      </c>
      <c r="C312" s="50">
        <v>83.8</v>
      </c>
    </row>
    <row r="313" s="4" customFormat="1" ht="10" customHeight="1" spans="1:3">
      <c r="A313" s="12">
        <v>311</v>
      </c>
      <c r="B313" s="24" t="s">
        <v>314</v>
      </c>
      <c r="C313" s="50">
        <v>83.78</v>
      </c>
    </row>
    <row r="314" s="4" customFormat="1" ht="10" customHeight="1" spans="1:3">
      <c r="A314" s="12">
        <v>312</v>
      </c>
      <c r="B314" s="27" t="s">
        <v>315</v>
      </c>
      <c r="C314" s="50">
        <v>83.76</v>
      </c>
    </row>
    <row r="315" s="4" customFormat="1" ht="10" customHeight="1" spans="1:3">
      <c r="A315" s="12">
        <v>313</v>
      </c>
      <c r="B315" s="27" t="s">
        <v>316</v>
      </c>
      <c r="C315" s="50">
        <v>83.76</v>
      </c>
    </row>
    <row r="316" s="4" customFormat="1" ht="10" customHeight="1" spans="1:3">
      <c r="A316" s="12">
        <v>314</v>
      </c>
      <c r="B316" s="27" t="s">
        <v>317</v>
      </c>
      <c r="C316" s="50">
        <v>83.72</v>
      </c>
    </row>
    <row r="317" s="4" customFormat="1" ht="10" customHeight="1" spans="1:3">
      <c r="A317" s="12">
        <v>315</v>
      </c>
      <c r="B317" s="27" t="s">
        <v>318</v>
      </c>
      <c r="C317" s="50">
        <v>83.7</v>
      </c>
    </row>
    <row r="318" s="4" customFormat="1" ht="10" customHeight="1" spans="1:3">
      <c r="A318" s="12">
        <v>316</v>
      </c>
      <c r="B318" s="14" t="s">
        <v>319</v>
      </c>
      <c r="C318" s="50">
        <v>83.68</v>
      </c>
    </row>
    <row r="319" s="4" customFormat="1" ht="10" customHeight="1" spans="1:3">
      <c r="A319" s="12">
        <v>317</v>
      </c>
      <c r="B319" s="27" t="s">
        <v>320</v>
      </c>
      <c r="C319" s="50">
        <v>83.66</v>
      </c>
    </row>
    <row r="320" s="4" customFormat="1" ht="10" customHeight="1" spans="1:3">
      <c r="A320" s="12">
        <v>318</v>
      </c>
      <c r="B320" s="27" t="s">
        <v>321</v>
      </c>
      <c r="C320" s="50">
        <v>83.66</v>
      </c>
    </row>
    <row r="321" s="4" customFormat="1" ht="10" customHeight="1" spans="1:3">
      <c r="A321" s="12">
        <v>319</v>
      </c>
      <c r="B321" s="14" t="s">
        <v>322</v>
      </c>
      <c r="C321" s="50">
        <v>83.64</v>
      </c>
    </row>
    <row r="322" s="4" customFormat="1" ht="10" customHeight="1" spans="1:3">
      <c r="A322" s="12">
        <v>320</v>
      </c>
      <c r="B322" s="24" t="s">
        <v>323</v>
      </c>
      <c r="C322" s="50">
        <v>83.64</v>
      </c>
    </row>
    <row r="323" s="4" customFormat="1" ht="10" customHeight="1" spans="1:3">
      <c r="A323" s="12">
        <v>321</v>
      </c>
      <c r="B323" s="14" t="s">
        <v>324</v>
      </c>
      <c r="C323" s="50">
        <v>83.6</v>
      </c>
    </row>
    <row r="324" s="4" customFormat="1" ht="10" customHeight="1" spans="1:3">
      <c r="A324" s="12">
        <v>322</v>
      </c>
      <c r="B324" s="27" t="s">
        <v>325</v>
      </c>
      <c r="C324" s="50">
        <v>83.6</v>
      </c>
    </row>
    <row r="325" s="4" customFormat="1" ht="10" customHeight="1" spans="1:3">
      <c r="A325" s="12">
        <v>323</v>
      </c>
      <c r="B325" s="14" t="s">
        <v>326</v>
      </c>
      <c r="C325" s="50">
        <v>83.54</v>
      </c>
    </row>
    <row r="326" s="4" customFormat="1" ht="10" customHeight="1" spans="1:3">
      <c r="A326" s="12">
        <v>324</v>
      </c>
      <c r="B326" s="27" t="s">
        <v>327</v>
      </c>
      <c r="C326" s="50">
        <v>83.52</v>
      </c>
    </row>
    <row r="327" s="4" customFormat="1" ht="10" customHeight="1" spans="1:3">
      <c r="A327" s="12">
        <v>325</v>
      </c>
      <c r="B327" s="14" t="s">
        <v>328</v>
      </c>
      <c r="C327" s="50">
        <v>83.5</v>
      </c>
    </row>
    <row r="328" s="4" customFormat="1" ht="10" customHeight="1" spans="1:3">
      <c r="A328" s="12">
        <v>326</v>
      </c>
      <c r="B328" s="14" t="s">
        <v>329</v>
      </c>
      <c r="C328" s="50">
        <v>83.46</v>
      </c>
    </row>
    <row r="329" s="4" customFormat="1" ht="10" customHeight="1" spans="1:3">
      <c r="A329" s="12">
        <v>327</v>
      </c>
      <c r="B329" s="27" t="s">
        <v>330</v>
      </c>
      <c r="C329" s="50">
        <v>83.44</v>
      </c>
    </row>
    <row r="330" s="4" customFormat="1" ht="10" customHeight="1" spans="1:3">
      <c r="A330" s="12">
        <v>328</v>
      </c>
      <c r="B330" s="27" t="s">
        <v>331</v>
      </c>
      <c r="C330" s="50">
        <v>83.42</v>
      </c>
    </row>
    <row r="331" s="4" customFormat="1" ht="10" customHeight="1" spans="1:3">
      <c r="A331" s="12">
        <v>329</v>
      </c>
      <c r="B331" s="27" t="s">
        <v>332</v>
      </c>
      <c r="C331" s="50">
        <v>83.4</v>
      </c>
    </row>
    <row r="332" s="4" customFormat="1" ht="10" customHeight="1" spans="1:3">
      <c r="A332" s="12">
        <v>330</v>
      </c>
      <c r="B332" s="27" t="s">
        <v>333</v>
      </c>
      <c r="C332" s="50">
        <v>83.4</v>
      </c>
    </row>
    <row r="333" s="4" customFormat="1" ht="10" customHeight="1" spans="1:3">
      <c r="A333" s="12">
        <v>331</v>
      </c>
      <c r="B333" s="14" t="s">
        <v>334</v>
      </c>
      <c r="C333" s="50">
        <v>83.38</v>
      </c>
    </row>
    <row r="334" s="4" customFormat="1" ht="10" customHeight="1" spans="1:3">
      <c r="A334" s="12">
        <v>332</v>
      </c>
      <c r="B334" s="27" t="s">
        <v>335</v>
      </c>
      <c r="C334" s="50">
        <v>83.38</v>
      </c>
    </row>
    <row r="335" s="4" customFormat="1" ht="10" customHeight="1" spans="1:3">
      <c r="A335" s="12">
        <v>333</v>
      </c>
      <c r="B335" s="14" t="s">
        <v>336</v>
      </c>
      <c r="C335" s="50">
        <v>83.36</v>
      </c>
    </row>
    <row r="336" s="4" customFormat="1" ht="10" customHeight="1" spans="1:3">
      <c r="A336" s="12">
        <v>334</v>
      </c>
      <c r="B336" s="27" t="s">
        <v>337</v>
      </c>
      <c r="C336" s="50">
        <v>83.34</v>
      </c>
    </row>
    <row r="337" s="4" customFormat="1" ht="10" customHeight="1" spans="1:3">
      <c r="A337" s="12">
        <v>335</v>
      </c>
      <c r="B337" s="14" t="s">
        <v>338</v>
      </c>
      <c r="C337" s="50">
        <v>83.32</v>
      </c>
    </row>
    <row r="338" s="4" customFormat="1" ht="10" customHeight="1" spans="1:3">
      <c r="A338" s="12">
        <v>336</v>
      </c>
      <c r="B338" s="27" t="s">
        <v>339</v>
      </c>
      <c r="C338" s="50">
        <v>83.32</v>
      </c>
    </row>
    <row r="339" s="4" customFormat="1" ht="10" customHeight="1" spans="1:3">
      <c r="A339" s="12">
        <v>337</v>
      </c>
      <c r="B339" s="27" t="s">
        <v>340</v>
      </c>
      <c r="C339" s="50">
        <v>83.3</v>
      </c>
    </row>
    <row r="340" s="4" customFormat="1" ht="10" customHeight="1" spans="1:3">
      <c r="A340" s="12">
        <v>338</v>
      </c>
      <c r="B340" s="27" t="s">
        <v>341</v>
      </c>
      <c r="C340" s="50">
        <v>83.3</v>
      </c>
    </row>
    <row r="341" s="4" customFormat="1" ht="10" customHeight="1" spans="1:3">
      <c r="A341" s="12">
        <v>339</v>
      </c>
      <c r="B341" s="14" t="s">
        <v>342</v>
      </c>
      <c r="C341" s="50">
        <v>83.28</v>
      </c>
    </row>
    <row r="342" s="4" customFormat="1" ht="10" customHeight="1" spans="1:3">
      <c r="A342" s="12">
        <v>340</v>
      </c>
      <c r="B342" s="27" t="s">
        <v>343</v>
      </c>
      <c r="C342" s="50">
        <v>83.28</v>
      </c>
    </row>
    <row r="343" s="4" customFormat="1" ht="10" customHeight="1" spans="1:3">
      <c r="A343" s="12">
        <v>341</v>
      </c>
      <c r="B343" s="14" t="s">
        <v>344</v>
      </c>
      <c r="C343" s="50">
        <v>83.22</v>
      </c>
    </row>
    <row r="344" s="4" customFormat="1" ht="10" customHeight="1" spans="1:3">
      <c r="A344" s="12">
        <v>342</v>
      </c>
      <c r="B344" s="27" t="s">
        <v>345</v>
      </c>
      <c r="C344" s="50">
        <v>83.2</v>
      </c>
    </row>
    <row r="345" s="4" customFormat="1" ht="10" customHeight="1" spans="1:3">
      <c r="A345" s="12">
        <v>343</v>
      </c>
      <c r="B345" s="24" t="s">
        <v>346</v>
      </c>
      <c r="C345" s="50">
        <v>83.18</v>
      </c>
    </row>
    <row r="346" s="4" customFormat="1" ht="10" customHeight="1" spans="1:3">
      <c r="A346" s="12">
        <v>344</v>
      </c>
      <c r="B346" s="24" t="s">
        <v>347</v>
      </c>
      <c r="C346" s="50">
        <v>83.18</v>
      </c>
    </row>
    <row r="347" s="4" customFormat="1" ht="10" customHeight="1" spans="1:3">
      <c r="A347" s="12">
        <v>345</v>
      </c>
      <c r="B347" s="14" t="s">
        <v>348</v>
      </c>
      <c r="C347" s="50">
        <v>83.16</v>
      </c>
    </row>
    <row r="348" s="4" customFormat="1" ht="10" customHeight="1" spans="1:3">
      <c r="A348" s="12">
        <v>346</v>
      </c>
      <c r="B348" s="14" t="s">
        <v>349</v>
      </c>
      <c r="C348" s="50">
        <v>83.16</v>
      </c>
    </row>
    <row r="349" s="4" customFormat="1" ht="10" customHeight="1" spans="1:3">
      <c r="A349" s="12">
        <v>347</v>
      </c>
      <c r="B349" s="27" t="s">
        <v>350</v>
      </c>
      <c r="C349" s="50">
        <v>83.14</v>
      </c>
    </row>
    <row r="350" s="4" customFormat="1" ht="10" customHeight="1" spans="1:3">
      <c r="A350" s="12">
        <v>348</v>
      </c>
      <c r="B350" s="27" t="s">
        <v>351</v>
      </c>
      <c r="C350" s="50">
        <v>83.12</v>
      </c>
    </row>
    <row r="351" s="4" customFormat="1" ht="10" customHeight="1" spans="1:3">
      <c r="A351" s="12">
        <v>349</v>
      </c>
      <c r="B351" s="27" t="s">
        <v>352</v>
      </c>
      <c r="C351" s="50">
        <v>83.12</v>
      </c>
    </row>
    <row r="352" s="4" customFormat="1" ht="10" customHeight="1" spans="1:3">
      <c r="A352" s="12">
        <v>350</v>
      </c>
      <c r="B352" s="14" t="s">
        <v>353</v>
      </c>
      <c r="C352" s="50">
        <v>83.1</v>
      </c>
    </row>
    <row r="353" s="4" customFormat="1" ht="10" customHeight="1" spans="1:3">
      <c r="A353" s="12">
        <v>351</v>
      </c>
      <c r="B353" s="14" t="s">
        <v>354</v>
      </c>
      <c r="C353" s="50">
        <v>83.1</v>
      </c>
    </row>
    <row r="354" s="4" customFormat="1" ht="10" customHeight="1" spans="1:3">
      <c r="A354" s="12">
        <v>352</v>
      </c>
      <c r="B354" s="14" t="s">
        <v>355</v>
      </c>
      <c r="C354" s="50">
        <v>83.1</v>
      </c>
    </row>
    <row r="355" s="4" customFormat="1" ht="10" customHeight="1" spans="1:3">
      <c r="A355" s="12">
        <v>353</v>
      </c>
      <c r="B355" s="24" t="s">
        <v>356</v>
      </c>
      <c r="C355" s="50">
        <v>83.1</v>
      </c>
    </row>
    <row r="356" s="4" customFormat="1" ht="10" customHeight="1" spans="1:3">
      <c r="A356" s="12">
        <v>354</v>
      </c>
      <c r="B356" s="27" t="s">
        <v>357</v>
      </c>
      <c r="C356" s="50">
        <v>83.1</v>
      </c>
    </row>
    <row r="357" s="4" customFormat="1" ht="10" customHeight="1" spans="1:3">
      <c r="A357" s="12">
        <v>355</v>
      </c>
      <c r="B357" s="14" t="s">
        <v>358</v>
      </c>
      <c r="C357" s="50">
        <v>83.06</v>
      </c>
    </row>
    <row r="358" s="4" customFormat="1" ht="10" customHeight="1" spans="1:3">
      <c r="A358" s="12">
        <v>356</v>
      </c>
      <c r="B358" s="27" t="s">
        <v>359</v>
      </c>
      <c r="C358" s="50">
        <v>83.02</v>
      </c>
    </row>
    <row r="359" s="4" customFormat="1" ht="10" customHeight="1" spans="1:3">
      <c r="A359" s="12">
        <v>357</v>
      </c>
      <c r="B359" s="27" t="s">
        <v>360</v>
      </c>
      <c r="C359" s="50">
        <v>83.02</v>
      </c>
    </row>
    <row r="360" s="4" customFormat="1" ht="10" customHeight="1" spans="1:3">
      <c r="A360" s="12">
        <v>358</v>
      </c>
      <c r="B360" s="27" t="s">
        <v>361</v>
      </c>
      <c r="C360" s="50">
        <v>83.02</v>
      </c>
    </row>
    <row r="361" s="4" customFormat="1" ht="10" customHeight="1" spans="1:3">
      <c r="A361" s="12">
        <v>359</v>
      </c>
      <c r="B361" s="14" t="s">
        <v>362</v>
      </c>
      <c r="C361" s="50">
        <v>83</v>
      </c>
    </row>
    <row r="362" s="4" customFormat="1" ht="10" customHeight="1" spans="1:3">
      <c r="A362" s="12">
        <v>360</v>
      </c>
      <c r="B362" s="27" t="s">
        <v>363</v>
      </c>
      <c r="C362" s="50">
        <v>82.96</v>
      </c>
    </row>
    <row r="363" s="4" customFormat="1" ht="10" customHeight="1" spans="1:3">
      <c r="A363" s="12">
        <v>361</v>
      </c>
      <c r="B363" s="27" t="s">
        <v>364</v>
      </c>
      <c r="C363" s="50">
        <v>82.96</v>
      </c>
    </row>
    <row r="364" s="4" customFormat="1" ht="10" customHeight="1" spans="1:3">
      <c r="A364" s="12">
        <v>362</v>
      </c>
      <c r="B364" s="27" t="s">
        <v>365</v>
      </c>
      <c r="C364" s="50">
        <v>82.96</v>
      </c>
    </row>
    <row r="365" s="4" customFormat="1" ht="10" customHeight="1" spans="1:3">
      <c r="A365" s="12">
        <v>363</v>
      </c>
      <c r="B365" s="27" t="s">
        <v>366</v>
      </c>
      <c r="C365" s="50">
        <v>82.92</v>
      </c>
    </row>
    <row r="366" s="4" customFormat="1" ht="10" customHeight="1" spans="1:3">
      <c r="A366" s="12">
        <v>364</v>
      </c>
      <c r="B366" s="27" t="s">
        <v>367</v>
      </c>
      <c r="C366" s="50">
        <v>82.9</v>
      </c>
    </row>
    <row r="367" s="4" customFormat="1" ht="10" customHeight="1" spans="1:3">
      <c r="A367" s="12">
        <v>365</v>
      </c>
      <c r="B367" s="14" t="s">
        <v>368</v>
      </c>
      <c r="C367" s="50">
        <v>82.88</v>
      </c>
    </row>
    <row r="368" s="4" customFormat="1" ht="10" customHeight="1" spans="1:3">
      <c r="A368" s="12">
        <v>366</v>
      </c>
      <c r="B368" s="27" t="s">
        <v>369</v>
      </c>
      <c r="C368" s="50">
        <v>82.88</v>
      </c>
    </row>
    <row r="369" s="4" customFormat="1" ht="10" customHeight="1" spans="1:3">
      <c r="A369" s="12">
        <v>367</v>
      </c>
      <c r="B369" s="27" t="s">
        <v>370</v>
      </c>
      <c r="C369" s="50">
        <v>82.88</v>
      </c>
    </row>
    <row r="370" s="4" customFormat="1" ht="10" customHeight="1" spans="1:3">
      <c r="A370" s="12">
        <v>368</v>
      </c>
      <c r="B370" s="14" t="s">
        <v>371</v>
      </c>
      <c r="C370" s="50">
        <v>82.84</v>
      </c>
    </row>
    <row r="371" s="4" customFormat="1" ht="10" customHeight="1" spans="1:3">
      <c r="A371" s="12">
        <v>369</v>
      </c>
      <c r="B371" s="27" t="s">
        <v>372</v>
      </c>
      <c r="C371" s="50">
        <v>82.84</v>
      </c>
    </row>
    <row r="372" s="4" customFormat="1" ht="10" customHeight="1" spans="1:3">
      <c r="A372" s="12">
        <v>370</v>
      </c>
      <c r="B372" s="14" t="s">
        <v>373</v>
      </c>
      <c r="C372" s="50">
        <v>82.82</v>
      </c>
    </row>
    <row r="373" s="4" customFormat="1" ht="10" customHeight="1" spans="1:3">
      <c r="A373" s="12">
        <v>371</v>
      </c>
      <c r="B373" s="27" t="s">
        <v>374</v>
      </c>
      <c r="C373" s="50">
        <v>82.82</v>
      </c>
    </row>
    <row r="374" s="4" customFormat="1" ht="10" customHeight="1" spans="1:3">
      <c r="A374" s="12">
        <v>372</v>
      </c>
      <c r="B374" s="27" t="s">
        <v>375</v>
      </c>
      <c r="C374" s="50">
        <v>82.8</v>
      </c>
    </row>
    <row r="375" s="4" customFormat="1" ht="10" customHeight="1" spans="1:3">
      <c r="A375" s="12">
        <v>373</v>
      </c>
      <c r="B375" s="27" t="s">
        <v>376</v>
      </c>
      <c r="C375" s="50">
        <v>82.8</v>
      </c>
    </row>
    <row r="376" s="4" customFormat="1" ht="10" customHeight="1" spans="1:3">
      <c r="A376" s="12">
        <v>374</v>
      </c>
      <c r="B376" s="27" t="s">
        <v>377</v>
      </c>
      <c r="C376" s="50">
        <v>82.8</v>
      </c>
    </row>
    <row r="377" s="4" customFormat="1" ht="10" customHeight="1" spans="1:3">
      <c r="A377" s="12">
        <v>375</v>
      </c>
      <c r="B377" s="14" t="s">
        <v>378</v>
      </c>
      <c r="C377" s="50">
        <v>82.78</v>
      </c>
    </row>
    <row r="378" s="4" customFormat="1" ht="10" customHeight="1" spans="1:3">
      <c r="A378" s="12">
        <v>376</v>
      </c>
      <c r="B378" s="14" t="s">
        <v>379</v>
      </c>
      <c r="C378" s="50">
        <v>82.76</v>
      </c>
    </row>
    <row r="379" s="4" customFormat="1" ht="10" customHeight="1" spans="1:3">
      <c r="A379" s="12">
        <v>377</v>
      </c>
      <c r="B379" s="27" t="s">
        <v>380</v>
      </c>
      <c r="C379" s="50">
        <v>82.76</v>
      </c>
    </row>
    <row r="380" s="4" customFormat="1" ht="10" customHeight="1" spans="1:3">
      <c r="A380" s="12">
        <v>378</v>
      </c>
      <c r="B380" s="27" t="s">
        <v>381</v>
      </c>
      <c r="C380" s="50">
        <v>82.66</v>
      </c>
    </row>
    <row r="381" s="4" customFormat="1" ht="10" customHeight="1" spans="1:3">
      <c r="A381" s="12">
        <v>379</v>
      </c>
      <c r="B381" s="14" t="s">
        <v>382</v>
      </c>
      <c r="C381" s="50">
        <v>82.64</v>
      </c>
    </row>
    <row r="382" s="4" customFormat="1" ht="10" customHeight="1" spans="1:3">
      <c r="A382" s="12">
        <v>380</v>
      </c>
      <c r="B382" s="27" t="s">
        <v>383</v>
      </c>
      <c r="C382" s="50">
        <v>82.64</v>
      </c>
    </row>
    <row r="383" s="4" customFormat="1" ht="10" customHeight="1" spans="1:3">
      <c r="A383" s="12">
        <v>381</v>
      </c>
      <c r="B383" s="27" t="s">
        <v>384</v>
      </c>
      <c r="C383" s="50">
        <v>82.62</v>
      </c>
    </row>
    <row r="384" s="4" customFormat="1" ht="10" customHeight="1" spans="1:3">
      <c r="A384" s="12">
        <v>382</v>
      </c>
      <c r="B384" s="27" t="s">
        <v>385</v>
      </c>
      <c r="C384" s="50">
        <v>82.6</v>
      </c>
    </row>
    <row r="385" s="4" customFormat="1" ht="10" customHeight="1" spans="1:3">
      <c r="A385" s="12">
        <v>383</v>
      </c>
      <c r="B385" s="27" t="s">
        <v>386</v>
      </c>
      <c r="C385" s="50">
        <v>82.6</v>
      </c>
    </row>
    <row r="386" s="4" customFormat="1" ht="10" customHeight="1" spans="1:3">
      <c r="A386" s="12">
        <v>384</v>
      </c>
      <c r="B386" s="14" t="s">
        <v>387</v>
      </c>
      <c r="C386" s="50">
        <v>82.58</v>
      </c>
    </row>
    <row r="387" s="4" customFormat="1" ht="10" customHeight="1" spans="1:3">
      <c r="A387" s="12">
        <v>385</v>
      </c>
      <c r="B387" s="24" t="s">
        <v>388</v>
      </c>
      <c r="C387" s="50">
        <v>82.58</v>
      </c>
    </row>
    <row r="388" s="4" customFormat="1" ht="10" customHeight="1" spans="1:3">
      <c r="A388" s="12">
        <v>386</v>
      </c>
      <c r="B388" s="27" t="s">
        <v>389</v>
      </c>
      <c r="C388" s="50">
        <v>82.58</v>
      </c>
    </row>
    <row r="389" s="4" customFormat="1" ht="10" customHeight="1" spans="1:3">
      <c r="A389" s="12">
        <v>387</v>
      </c>
      <c r="B389" s="27" t="s">
        <v>390</v>
      </c>
      <c r="C389" s="50">
        <v>82.58</v>
      </c>
    </row>
    <row r="390" s="4" customFormat="1" ht="10" customHeight="1" spans="1:3">
      <c r="A390" s="12">
        <v>388</v>
      </c>
      <c r="B390" s="27" t="s">
        <v>391</v>
      </c>
      <c r="C390" s="50">
        <v>82.56</v>
      </c>
    </row>
    <row r="391" s="4" customFormat="1" ht="10" customHeight="1" spans="1:3">
      <c r="A391" s="12">
        <v>389</v>
      </c>
      <c r="B391" s="27" t="s">
        <v>392</v>
      </c>
      <c r="C391" s="50">
        <v>82.56</v>
      </c>
    </row>
    <row r="392" s="4" customFormat="1" ht="10" customHeight="1" spans="1:3">
      <c r="A392" s="12">
        <v>390</v>
      </c>
      <c r="B392" s="27" t="s">
        <v>393</v>
      </c>
      <c r="C392" s="50">
        <v>82.54</v>
      </c>
    </row>
    <row r="393" s="4" customFormat="1" ht="10" customHeight="1" spans="1:3">
      <c r="A393" s="12">
        <v>391</v>
      </c>
      <c r="B393" s="14" t="s">
        <v>394</v>
      </c>
      <c r="C393" s="50">
        <v>82.52</v>
      </c>
    </row>
    <row r="394" s="4" customFormat="1" ht="10" customHeight="1" spans="1:3">
      <c r="A394" s="12">
        <v>392</v>
      </c>
      <c r="B394" s="27" t="s">
        <v>395</v>
      </c>
      <c r="C394" s="50">
        <v>82.5</v>
      </c>
    </row>
    <row r="395" s="4" customFormat="1" ht="10" customHeight="1" spans="1:3">
      <c r="A395" s="12">
        <v>393</v>
      </c>
      <c r="B395" s="14" t="s">
        <v>396</v>
      </c>
      <c r="C395" s="50">
        <v>82.48</v>
      </c>
    </row>
    <row r="396" s="4" customFormat="1" ht="10" customHeight="1" spans="1:3">
      <c r="A396" s="12">
        <v>394</v>
      </c>
      <c r="B396" s="27" t="s">
        <v>397</v>
      </c>
      <c r="C396" s="50">
        <v>82.46</v>
      </c>
    </row>
    <row r="397" s="4" customFormat="1" ht="10" customHeight="1" spans="1:3">
      <c r="A397" s="12">
        <v>395</v>
      </c>
      <c r="B397" s="27" t="s">
        <v>398</v>
      </c>
      <c r="C397" s="50">
        <v>82.44</v>
      </c>
    </row>
    <row r="398" s="4" customFormat="1" ht="10" customHeight="1" spans="1:3">
      <c r="A398" s="12">
        <v>396</v>
      </c>
      <c r="B398" s="27" t="s">
        <v>399</v>
      </c>
      <c r="C398" s="50">
        <v>82.42</v>
      </c>
    </row>
    <row r="399" s="4" customFormat="1" ht="10" customHeight="1" spans="1:3">
      <c r="A399" s="12">
        <v>397</v>
      </c>
      <c r="B399" s="14" t="s">
        <v>400</v>
      </c>
      <c r="C399" s="50">
        <v>82.4</v>
      </c>
    </row>
    <row r="400" s="4" customFormat="1" ht="10" customHeight="1" spans="1:3">
      <c r="A400" s="12">
        <v>398</v>
      </c>
      <c r="B400" s="14" t="s">
        <v>401</v>
      </c>
      <c r="C400" s="50">
        <v>82.4</v>
      </c>
    </row>
    <row r="401" s="4" customFormat="1" ht="10" customHeight="1" spans="1:3">
      <c r="A401" s="12">
        <v>399</v>
      </c>
      <c r="B401" s="24" t="s">
        <v>402</v>
      </c>
      <c r="C401" s="50">
        <v>82.4</v>
      </c>
    </row>
    <row r="402" s="4" customFormat="1" ht="10" customHeight="1" spans="1:3">
      <c r="A402" s="12">
        <v>400</v>
      </c>
      <c r="B402" s="27" t="s">
        <v>403</v>
      </c>
      <c r="C402" s="50">
        <v>82.38</v>
      </c>
    </row>
    <row r="403" s="4" customFormat="1" ht="10" customHeight="1" spans="1:3">
      <c r="A403" s="12">
        <v>401</v>
      </c>
      <c r="B403" s="27" t="s">
        <v>404</v>
      </c>
      <c r="C403" s="50">
        <v>82.38</v>
      </c>
    </row>
    <row r="404" s="4" customFormat="1" ht="10" customHeight="1" spans="1:3">
      <c r="A404" s="12">
        <v>402</v>
      </c>
      <c r="B404" s="27" t="s">
        <v>405</v>
      </c>
      <c r="C404" s="50">
        <v>82.36</v>
      </c>
    </row>
    <row r="405" s="4" customFormat="1" ht="10" customHeight="1" spans="1:3">
      <c r="A405" s="12">
        <v>403</v>
      </c>
      <c r="B405" s="27" t="s">
        <v>406</v>
      </c>
      <c r="C405" s="50">
        <v>82.34</v>
      </c>
    </row>
    <row r="406" s="4" customFormat="1" ht="10" customHeight="1" spans="1:3">
      <c r="A406" s="12">
        <v>404</v>
      </c>
      <c r="B406" s="27" t="s">
        <v>407</v>
      </c>
      <c r="C406" s="50">
        <v>82.34</v>
      </c>
    </row>
    <row r="407" s="4" customFormat="1" ht="10" customHeight="1" spans="1:3">
      <c r="A407" s="12">
        <v>405</v>
      </c>
      <c r="B407" s="27" t="s">
        <v>408</v>
      </c>
      <c r="C407" s="50">
        <v>82.32</v>
      </c>
    </row>
    <row r="408" s="4" customFormat="1" ht="10" customHeight="1" spans="1:3">
      <c r="A408" s="12">
        <v>406</v>
      </c>
      <c r="B408" s="14" t="s">
        <v>409</v>
      </c>
      <c r="C408" s="50">
        <v>82.28</v>
      </c>
    </row>
    <row r="409" s="4" customFormat="1" ht="10" customHeight="1" spans="1:3">
      <c r="A409" s="12">
        <v>407</v>
      </c>
      <c r="B409" s="27" t="s">
        <v>410</v>
      </c>
      <c r="C409" s="50">
        <v>82.26</v>
      </c>
    </row>
    <row r="410" s="4" customFormat="1" ht="10" customHeight="1" spans="1:3">
      <c r="A410" s="12">
        <v>408</v>
      </c>
      <c r="B410" s="14" t="s">
        <v>411</v>
      </c>
      <c r="C410" s="50">
        <v>82.24</v>
      </c>
    </row>
    <row r="411" s="4" customFormat="1" ht="10" customHeight="1" spans="1:3">
      <c r="A411" s="12">
        <v>409</v>
      </c>
      <c r="B411" s="14" t="s">
        <v>412</v>
      </c>
      <c r="C411" s="50">
        <v>82.24</v>
      </c>
    </row>
    <row r="412" s="4" customFormat="1" ht="10" customHeight="1" spans="1:3">
      <c r="A412" s="12">
        <v>410</v>
      </c>
      <c r="B412" s="24" t="s">
        <v>413</v>
      </c>
      <c r="C412" s="50">
        <v>82.24</v>
      </c>
    </row>
    <row r="413" s="4" customFormat="1" ht="10" customHeight="1" spans="1:3">
      <c r="A413" s="12">
        <v>411</v>
      </c>
      <c r="B413" s="27" t="s">
        <v>414</v>
      </c>
      <c r="C413" s="50">
        <v>82.22</v>
      </c>
    </row>
    <row r="414" s="4" customFormat="1" ht="10" customHeight="1" spans="1:3">
      <c r="A414" s="12">
        <v>412</v>
      </c>
      <c r="B414" s="27" t="s">
        <v>415</v>
      </c>
      <c r="C414" s="50">
        <v>82.22</v>
      </c>
    </row>
    <row r="415" s="4" customFormat="1" ht="10" customHeight="1" spans="1:3">
      <c r="A415" s="12">
        <v>413</v>
      </c>
      <c r="B415" s="27" t="s">
        <v>416</v>
      </c>
      <c r="C415" s="50">
        <v>82.2</v>
      </c>
    </row>
    <row r="416" s="4" customFormat="1" ht="10" customHeight="1" spans="1:3">
      <c r="A416" s="12">
        <v>414</v>
      </c>
      <c r="B416" s="27" t="s">
        <v>417</v>
      </c>
      <c r="C416" s="50">
        <v>82.2</v>
      </c>
    </row>
    <row r="417" s="4" customFormat="1" ht="10" customHeight="1" spans="1:3">
      <c r="A417" s="12">
        <v>415</v>
      </c>
      <c r="B417" s="14" t="s">
        <v>418</v>
      </c>
      <c r="C417" s="50">
        <v>82.18</v>
      </c>
    </row>
    <row r="418" s="4" customFormat="1" ht="10" customHeight="1" spans="1:3">
      <c r="A418" s="12">
        <v>416</v>
      </c>
      <c r="B418" s="24" t="s">
        <v>419</v>
      </c>
      <c r="C418" s="50">
        <v>82.18</v>
      </c>
    </row>
    <row r="419" s="4" customFormat="1" ht="10" customHeight="1" spans="1:3">
      <c r="A419" s="12">
        <v>417</v>
      </c>
      <c r="B419" s="27" t="s">
        <v>420</v>
      </c>
      <c r="C419" s="50">
        <v>82.16</v>
      </c>
    </row>
    <row r="420" s="4" customFormat="1" ht="10" customHeight="1" spans="1:3">
      <c r="A420" s="12">
        <v>418</v>
      </c>
      <c r="B420" s="14" t="s">
        <v>421</v>
      </c>
      <c r="C420" s="50">
        <v>82.14</v>
      </c>
    </row>
    <row r="421" s="4" customFormat="1" ht="10" customHeight="1" spans="1:3">
      <c r="A421" s="12">
        <v>419</v>
      </c>
      <c r="B421" s="14" t="s">
        <v>422</v>
      </c>
      <c r="C421" s="50">
        <v>82.14</v>
      </c>
    </row>
    <row r="422" s="4" customFormat="1" ht="10" customHeight="1" spans="1:3">
      <c r="A422" s="12">
        <v>420</v>
      </c>
      <c r="B422" s="27" t="s">
        <v>423</v>
      </c>
      <c r="C422" s="50">
        <v>82.14</v>
      </c>
    </row>
    <row r="423" s="4" customFormat="1" ht="10" customHeight="1" spans="1:3">
      <c r="A423" s="12">
        <v>421</v>
      </c>
      <c r="B423" s="27" t="s">
        <v>424</v>
      </c>
      <c r="C423" s="50">
        <v>82.14</v>
      </c>
    </row>
    <row r="424" s="4" customFormat="1" ht="10" customHeight="1" spans="1:3">
      <c r="A424" s="12">
        <v>422</v>
      </c>
      <c r="B424" s="27" t="s">
        <v>425</v>
      </c>
      <c r="C424" s="50">
        <v>82.12</v>
      </c>
    </row>
    <row r="425" s="4" customFormat="1" ht="10" customHeight="1" spans="1:3">
      <c r="A425" s="12">
        <v>423</v>
      </c>
      <c r="B425" s="27" t="s">
        <v>426</v>
      </c>
      <c r="C425" s="50">
        <v>82.1</v>
      </c>
    </row>
    <row r="426" s="4" customFormat="1" ht="10" customHeight="1" spans="1:3">
      <c r="A426" s="12">
        <v>424</v>
      </c>
      <c r="B426" s="14" t="s">
        <v>427</v>
      </c>
      <c r="C426" s="50">
        <v>82.06</v>
      </c>
    </row>
    <row r="427" s="4" customFormat="1" ht="10" customHeight="1" spans="1:3">
      <c r="A427" s="12">
        <v>425</v>
      </c>
      <c r="B427" s="24" t="s">
        <v>428</v>
      </c>
      <c r="C427" s="50">
        <v>82.06</v>
      </c>
    </row>
    <row r="428" s="4" customFormat="1" ht="10" customHeight="1" spans="1:3">
      <c r="A428" s="12">
        <v>426</v>
      </c>
      <c r="B428" s="27" t="s">
        <v>429</v>
      </c>
      <c r="C428" s="50">
        <v>82.06</v>
      </c>
    </row>
    <row r="429" s="4" customFormat="1" ht="10" customHeight="1" spans="1:3">
      <c r="A429" s="12">
        <v>427</v>
      </c>
      <c r="B429" s="14" t="s">
        <v>430</v>
      </c>
      <c r="C429" s="50">
        <v>82.04</v>
      </c>
    </row>
    <row r="430" s="4" customFormat="1" ht="10" customHeight="1" spans="1:3">
      <c r="A430" s="12">
        <v>428</v>
      </c>
      <c r="B430" s="27" t="s">
        <v>431</v>
      </c>
      <c r="C430" s="50">
        <v>82.04</v>
      </c>
    </row>
    <row r="431" s="4" customFormat="1" ht="10" customHeight="1" spans="1:3">
      <c r="A431" s="12">
        <v>429</v>
      </c>
      <c r="B431" s="24" t="s">
        <v>432</v>
      </c>
      <c r="C431" s="50">
        <v>82.02</v>
      </c>
    </row>
    <row r="432" s="4" customFormat="1" ht="10" customHeight="1" spans="1:3">
      <c r="A432" s="12">
        <v>430</v>
      </c>
      <c r="B432" s="14" t="s">
        <v>433</v>
      </c>
      <c r="C432" s="50">
        <v>82</v>
      </c>
    </row>
    <row r="433" s="4" customFormat="1" ht="10" customHeight="1" spans="1:3">
      <c r="A433" s="12">
        <v>431</v>
      </c>
      <c r="B433" s="14" t="s">
        <v>434</v>
      </c>
      <c r="C433" s="50">
        <v>81.94</v>
      </c>
    </row>
    <row r="434" s="4" customFormat="1" ht="10" customHeight="1" spans="1:3">
      <c r="A434" s="12">
        <v>432</v>
      </c>
      <c r="B434" s="27" t="s">
        <v>435</v>
      </c>
      <c r="C434" s="50">
        <v>81.94</v>
      </c>
    </row>
    <row r="435" s="4" customFormat="1" ht="10" customHeight="1" spans="1:3">
      <c r="A435" s="12">
        <v>433</v>
      </c>
      <c r="B435" s="24" t="s">
        <v>436</v>
      </c>
      <c r="C435" s="50">
        <v>81.92</v>
      </c>
    </row>
    <row r="436" s="4" customFormat="1" ht="10" customHeight="1" spans="1:3">
      <c r="A436" s="12">
        <v>434</v>
      </c>
      <c r="B436" s="24" t="s">
        <v>437</v>
      </c>
      <c r="C436" s="50">
        <v>81.9</v>
      </c>
    </row>
    <row r="437" s="4" customFormat="1" ht="10" customHeight="1" spans="1:3">
      <c r="A437" s="12">
        <v>435</v>
      </c>
      <c r="B437" s="27" t="s">
        <v>438</v>
      </c>
      <c r="C437" s="50">
        <v>81.9</v>
      </c>
    </row>
    <row r="438" s="4" customFormat="1" ht="10" customHeight="1" spans="1:3">
      <c r="A438" s="12">
        <v>436</v>
      </c>
      <c r="B438" s="27" t="s">
        <v>439</v>
      </c>
      <c r="C438" s="50">
        <v>81.88</v>
      </c>
    </row>
    <row r="439" s="4" customFormat="1" ht="10" customHeight="1" spans="1:3">
      <c r="A439" s="12">
        <v>437</v>
      </c>
      <c r="B439" s="27" t="s">
        <v>440</v>
      </c>
      <c r="C439" s="50">
        <v>81.88</v>
      </c>
    </row>
    <row r="440" s="4" customFormat="1" ht="10" customHeight="1" spans="1:3">
      <c r="A440" s="12">
        <v>438</v>
      </c>
      <c r="B440" s="24" t="s">
        <v>441</v>
      </c>
      <c r="C440" s="50">
        <v>81.84</v>
      </c>
    </row>
    <row r="441" s="4" customFormat="1" ht="10" customHeight="1" spans="1:3">
      <c r="A441" s="12">
        <v>439</v>
      </c>
      <c r="B441" s="27" t="s">
        <v>442</v>
      </c>
      <c r="C441" s="50">
        <v>81.84</v>
      </c>
    </row>
    <row r="442" s="4" customFormat="1" ht="10" customHeight="1" spans="1:3">
      <c r="A442" s="12">
        <v>440</v>
      </c>
      <c r="B442" s="14" t="s">
        <v>443</v>
      </c>
      <c r="C442" s="50">
        <v>81.82</v>
      </c>
    </row>
    <row r="443" s="4" customFormat="1" ht="10" customHeight="1" spans="1:3">
      <c r="A443" s="12">
        <v>441</v>
      </c>
      <c r="B443" s="27" t="s">
        <v>444</v>
      </c>
      <c r="C443" s="50">
        <v>81.82</v>
      </c>
    </row>
    <row r="444" s="4" customFormat="1" ht="10" customHeight="1" spans="1:3">
      <c r="A444" s="12">
        <v>442</v>
      </c>
      <c r="B444" s="27" t="s">
        <v>445</v>
      </c>
      <c r="C444" s="50">
        <v>81.82</v>
      </c>
    </row>
    <row r="445" s="4" customFormat="1" ht="10" customHeight="1" spans="1:3">
      <c r="A445" s="12">
        <v>443</v>
      </c>
      <c r="B445" s="27" t="s">
        <v>446</v>
      </c>
      <c r="C445" s="50">
        <v>81.82</v>
      </c>
    </row>
    <row r="446" s="4" customFormat="1" ht="10" customHeight="1" spans="1:3">
      <c r="A446" s="12">
        <v>444</v>
      </c>
      <c r="B446" s="27" t="s">
        <v>447</v>
      </c>
      <c r="C446" s="50">
        <v>81.8</v>
      </c>
    </row>
    <row r="447" s="4" customFormat="1" ht="10" customHeight="1" spans="1:3">
      <c r="A447" s="12">
        <v>445</v>
      </c>
      <c r="B447" s="24" t="s">
        <v>448</v>
      </c>
      <c r="C447" s="50">
        <v>81.78</v>
      </c>
    </row>
    <row r="448" s="4" customFormat="1" ht="10" customHeight="1" spans="1:3">
      <c r="A448" s="12">
        <v>446</v>
      </c>
      <c r="B448" s="14" t="s">
        <v>449</v>
      </c>
      <c r="C448" s="50">
        <v>81.76</v>
      </c>
    </row>
    <row r="449" s="4" customFormat="1" ht="10" customHeight="1" spans="1:3">
      <c r="A449" s="12">
        <v>447</v>
      </c>
      <c r="B449" s="14" t="s">
        <v>450</v>
      </c>
      <c r="C449" s="50">
        <v>81.74</v>
      </c>
    </row>
    <row r="450" s="4" customFormat="1" ht="10" customHeight="1" spans="1:3">
      <c r="A450" s="12">
        <v>448</v>
      </c>
      <c r="B450" s="14" t="s">
        <v>451</v>
      </c>
      <c r="C450" s="50">
        <v>81.74</v>
      </c>
    </row>
    <row r="451" s="4" customFormat="1" ht="10" customHeight="1" spans="1:3">
      <c r="A451" s="12">
        <v>449</v>
      </c>
      <c r="B451" s="24" t="s">
        <v>452</v>
      </c>
      <c r="C451" s="50">
        <v>81.7</v>
      </c>
    </row>
    <row r="452" s="4" customFormat="1" ht="10" customHeight="1" spans="1:3">
      <c r="A452" s="12">
        <v>450</v>
      </c>
      <c r="B452" s="27" t="s">
        <v>453</v>
      </c>
      <c r="C452" s="50">
        <v>81.7</v>
      </c>
    </row>
    <row r="453" s="4" customFormat="1" ht="10" customHeight="1" spans="1:3">
      <c r="A453" s="12">
        <v>451</v>
      </c>
      <c r="B453" s="27" t="s">
        <v>454</v>
      </c>
      <c r="C453" s="50">
        <v>81.68</v>
      </c>
    </row>
    <row r="454" s="4" customFormat="1" ht="10" customHeight="1" spans="1:3">
      <c r="A454" s="12">
        <v>452</v>
      </c>
      <c r="B454" s="24" t="s">
        <v>455</v>
      </c>
      <c r="C454" s="50">
        <v>81.64</v>
      </c>
    </row>
    <row r="455" s="4" customFormat="1" ht="10" customHeight="1" spans="1:3">
      <c r="A455" s="12">
        <v>453</v>
      </c>
      <c r="B455" s="27" t="s">
        <v>456</v>
      </c>
      <c r="C455" s="50">
        <v>81.64</v>
      </c>
    </row>
    <row r="456" s="4" customFormat="1" ht="10" customHeight="1" spans="1:3">
      <c r="A456" s="12">
        <v>454</v>
      </c>
      <c r="B456" s="27" t="s">
        <v>457</v>
      </c>
      <c r="C456" s="50">
        <v>81.62</v>
      </c>
    </row>
    <row r="457" s="4" customFormat="1" ht="10" customHeight="1" spans="1:3">
      <c r="A457" s="12">
        <v>455</v>
      </c>
      <c r="B457" s="27" t="s">
        <v>458</v>
      </c>
      <c r="C457" s="50">
        <v>81.6</v>
      </c>
    </row>
    <row r="458" s="4" customFormat="1" ht="10" customHeight="1" spans="1:3">
      <c r="A458" s="12">
        <v>456</v>
      </c>
      <c r="B458" s="27" t="s">
        <v>459</v>
      </c>
      <c r="C458" s="50">
        <v>81.6</v>
      </c>
    </row>
    <row r="459" s="4" customFormat="1" ht="10" customHeight="1" spans="1:3">
      <c r="A459" s="12">
        <v>457</v>
      </c>
      <c r="B459" s="24" t="s">
        <v>460</v>
      </c>
      <c r="C459" s="50">
        <v>81.58</v>
      </c>
    </row>
    <row r="460" s="4" customFormat="1" ht="10" customHeight="1" spans="1:3">
      <c r="A460" s="12">
        <v>458</v>
      </c>
      <c r="B460" s="27" t="s">
        <v>461</v>
      </c>
      <c r="C460" s="50">
        <v>81.54</v>
      </c>
    </row>
    <row r="461" s="4" customFormat="1" ht="10" customHeight="1" spans="1:3">
      <c r="A461" s="12">
        <v>459</v>
      </c>
      <c r="B461" s="14" t="s">
        <v>462</v>
      </c>
      <c r="C461" s="50">
        <v>81.52</v>
      </c>
    </row>
    <row r="462" s="4" customFormat="1" ht="10" customHeight="1" spans="1:3">
      <c r="A462" s="12">
        <v>460</v>
      </c>
      <c r="B462" s="27" t="s">
        <v>463</v>
      </c>
      <c r="C462" s="50">
        <v>81.52</v>
      </c>
    </row>
    <row r="463" s="4" customFormat="1" ht="10" customHeight="1" spans="1:3">
      <c r="A463" s="12">
        <v>461</v>
      </c>
      <c r="B463" s="14" t="s">
        <v>464</v>
      </c>
      <c r="C463" s="50">
        <v>81.48</v>
      </c>
    </row>
    <row r="464" s="4" customFormat="1" ht="10" customHeight="1" spans="1:3">
      <c r="A464" s="12">
        <v>462</v>
      </c>
      <c r="B464" s="27" t="s">
        <v>465</v>
      </c>
      <c r="C464" s="50">
        <v>81.46</v>
      </c>
    </row>
    <row r="465" s="4" customFormat="1" ht="10" customHeight="1" spans="1:3">
      <c r="A465" s="12">
        <v>463</v>
      </c>
      <c r="B465" s="14" t="s">
        <v>466</v>
      </c>
      <c r="C465" s="50">
        <v>81.44</v>
      </c>
    </row>
    <row r="466" s="4" customFormat="1" ht="10" customHeight="1" spans="1:3">
      <c r="A466" s="12">
        <v>464</v>
      </c>
      <c r="B466" s="27" t="s">
        <v>467</v>
      </c>
      <c r="C466" s="50">
        <v>81.42</v>
      </c>
    </row>
    <row r="467" s="4" customFormat="1" ht="10" customHeight="1" spans="1:3">
      <c r="A467" s="12">
        <v>465</v>
      </c>
      <c r="B467" s="27" t="s">
        <v>468</v>
      </c>
      <c r="C467" s="50">
        <v>81.42</v>
      </c>
    </row>
    <row r="468" s="4" customFormat="1" ht="10" customHeight="1" spans="1:3">
      <c r="A468" s="12">
        <v>466</v>
      </c>
      <c r="B468" s="27" t="s">
        <v>469</v>
      </c>
      <c r="C468" s="50">
        <v>81.42</v>
      </c>
    </row>
    <row r="469" s="4" customFormat="1" ht="10" customHeight="1" spans="1:3">
      <c r="A469" s="12">
        <v>467</v>
      </c>
      <c r="B469" s="27" t="s">
        <v>470</v>
      </c>
      <c r="C469" s="50">
        <v>81.4</v>
      </c>
    </row>
    <row r="470" s="4" customFormat="1" ht="10" customHeight="1" spans="1:3">
      <c r="A470" s="12">
        <v>468</v>
      </c>
      <c r="B470" s="27" t="s">
        <v>471</v>
      </c>
      <c r="C470" s="50">
        <v>81.4</v>
      </c>
    </row>
    <row r="471" s="4" customFormat="1" ht="10" customHeight="1" spans="1:3">
      <c r="A471" s="12">
        <v>469</v>
      </c>
      <c r="B471" s="24" t="s">
        <v>472</v>
      </c>
      <c r="C471" s="50">
        <v>81.38</v>
      </c>
    </row>
    <row r="472" s="4" customFormat="1" ht="10" customHeight="1" spans="1:3">
      <c r="A472" s="12">
        <v>470</v>
      </c>
      <c r="B472" s="27" t="s">
        <v>473</v>
      </c>
      <c r="C472" s="50">
        <v>81.38</v>
      </c>
    </row>
    <row r="473" s="4" customFormat="1" ht="10" customHeight="1" spans="1:3">
      <c r="A473" s="12">
        <v>471</v>
      </c>
      <c r="B473" s="14" t="s">
        <v>474</v>
      </c>
      <c r="C473" s="50">
        <v>81.36</v>
      </c>
    </row>
    <row r="474" s="4" customFormat="1" ht="10" customHeight="1" spans="1:3">
      <c r="A474" s="12">
        <v>472</v>
      </c>
      <c r="B474" s="14" t="s">
        <v>475</v>
      </c>
      <c r="C474" s="50">
        <v>81.36</v>
      </c>
    </row>
    <row r="475" s="4" customFormat="1" ht="10" customHeight="1" spans="1:3">
      <c r="A475" s="12">
        <v>473</v>
      </c>
      <c r="B475" s="27" t="s">
        <v>476</v>
      </c>
      <c r="C475" s="50">
        <v>81.36</v>
      </c>
    </row>
    <row r="476" s="4" customFormat="1" ht="10" customHeight="1" spans="1:3">
      <c r="A476" s="12">
        <v>474</v>
      </c>
      <c r="B476" s="27" t="s">
        <v>477</v>
      </c>
      <c r="C476" s="50">
        <v>81.32</v>
      </c>
    </row>
    <row r="477" s="4" customFormat="1" ht="10" customHeight="1" spans="1:3">
      <c r="A477" s="12">
        <v>475</v>
      </c>
      <c r="B477" s="14" t="s">
        <v>478</v>
      </c>
      <c r="C477" s="50">
        <v>81.3</v>
      </c>
    </row>
    <row r="478" s="4" customFormat="1" ht="10" customHeight="1" spans="1:3">
      <c r="A478" s="12">
        <v>476</v>
      </c>
      <c r="B478" s="24" t="s">
        <v>479</v>
      </c>
      <c r="C478" s="50">
        <v>81.28</v>
      </c>
    </row>
    <row r="479" s="4" customFormat="1" ht="10" customHeight="1" spans="1:3">
      <c r="A479" s="12">
        <v>477</v>
      </c>
      <c r="B479" s="27" t="s">
        <v>480</v>
      </c>
      <c r="C479" s="50">
        <v>81.2</v>
      </c>
    </row>
    <row r="480" s="4" customFormat="1" ht="10" customHeight="1" spans="1:3">
      <c r="A480" s="12">
        <v>478</v>
      </c>
      <c r="B480" s="27" t="s">
        <v>481</v>
      </c>
      <c r="C480" s="50">
        <v>81.14</v>
      </c>
    </row>
    <row r="481" s="4" customFormat="1" ht="10" customHeight="1" spans="1:3">
      <c r="A481" s="12">
        <v>479</v>
      </c>
      <c r="B481" s="27" t="s">
        <v>482</v>
      </c>
      <c r="C481" s="50">
        <v>81.1</v>
      </c>
    </row>
    <row r="482" s="4" customFormat="1" ht="10" customHeight="1" spans="1:3">
      <c r="A482" s="12">
        <v>480</v>
      </c>
      <c r="B482" s="27" t="s">
        <v>483</v>
      </c>
      <c r="C482" s="50">
        <v>81.08</v>
      </c>
    </row>
    <row r="483" s="4" customFormat="1" ht="10" customHeight="1" spans="1:3">
      <c r="A483" s="12">
        <v>481</v>
      </c>
      <c r="B483" s="14" t="s">
        <v>484</v>
      </c>
      <c r="C483" s="50">
        <v>81.04</v>
      </c>
    </row>
    <row r="484" s="4" customFormat="1" ht="10" customHeight="1" spans="1:3">
      <c r="A484" s="12">
        <v>482</v>
      </c>
      <c r="B484" s="27" t="s">
        <v>485</v>
      </c>
      <c r="C484" s="50">
        <v>81.02</v>
      </c>
    </row>
    <row r="485" s="4" customFormat="1" ht="10" customHeight="1" spans="1:3">
      <c r="A485" s="12">
        <v>483</v>
      </c>
      <c r="B485" s="14" t="s">
        <v>486</v>
      </c>
      <c r="C485" s="50">
        <v>81</v>
      </c>
    </row>
    <row r="486" s="4" customFormat="1" ht="10" customHeight="1" spans="1:3">
      <c r="A486" s="12">
        <v>484</v>
      </c>
      <c r="B486" s="14" t="s">
        <v>487</v>
      </c>
      <c r="C486" s="50">
        <v>81</v>
      </c>
    </row>
    <row r="487" s="4" customFormat="1" ht="10" customHeight="1" spans="1:3">
      <c r="A487" s="12">
        <v>485</v>
      </c>
      <c r="B487" s="27" t="s">
        <v>488</v>
      </c>
      <c r="C487" s="50">
        <v>81</v>
      </c>
    </row>
    <row r="488" s="4" customFormat="1" ht="10" customHeight="1" spans="1:3">
      <c r="A488" s="12">
        <v>486</v>
      </c>
      <c r="B488" s="14" t="s">
        <v>489</v>
      </c>
      <c r="C488" s="50">
        <v>80.9</v>
      </c>
    </row>
    <row r="489" s="4" customFormat="1" ht="10" customHeight="1" spans="1:3">
      <c r="A489" s="12">
        <v>487</v>
      </c>
      <c r="B489" s="14" t="s">
        <v>490</v>
      </c>
      <c r="C489" s="50">
        <v>80.9</v>
      </c>
    </row>
    <row r="490" s="4" customFormat="1" ht="10" customHeight="1" spans="1:3">
      <c r="A490" s="12">
        <v>488</v>
      </c>
      <c r="B490" s="24" t="s">
        <v>491</v>
      </c>
      <c r="C490" s="50">
        <v>80.9</v>
      </c>
    </row>
    <row r="491" s="4" customFormat="1" ht="10" customHeight="1" spans="1:3">
      <c r="A491" s="12">
        <v>489</v>
      </c>
      <c r="B491" s="27" t="s">
        <v>492</v>
      </c>
      <c r="C491" s="50">
        <v>80.9</v>
      </c>
    </row>
    <row r="492" s="4" customFormat="1" ht="10" customHeight="1" spans="1:3">
      <c r="A492" s="12">
        <v>490</v>
      </c>
      <c r="B492" s="27" t="s">
        <v>493</v>
      </c>
      <c r="C492" s="50">
        <v>80.88</v>
      </c>
    </row>
    <row r="493" s="4" customFormat="1" ht="10" customHeight="1" spans="1:3">
      <c r="A493" s="12">
        <v>491</v>
      </c>
      <c r="B493" s="14" t="s">
        <v>494</v>
      </c>
      <c r="C493" s="50">
        <v>80.86</v>
      </c>
    </row>
    <row r="494" s="4" customFormat="1" ht="10" customHeight="1" spans="1:3">
      <c r="A494" s="12">
        <v>492</v>
      </c>
      <c r="B494" s="27" t="s">
        <v>495</v>
      </c>
      <c r="C494" s="50">
        <v>80.8</v>
      </c>
    </row>
    <row r="495" s="4" customFormat="1" ht="10" customHeight="1" spans="1:3">
      <c r="A495" s="12">
        <v>493</v>
      </c>
      <c r="B495" s="27" t="s">
        <v>496</v>
      </c>
      <c r="C495" s="50">
        <v>80.8</v>
      </c>
    </row>
    <row r="496" s="4" customFormat="1" ht="10" customHeight="1" spans="1:3">
      <c r="A496" s="12">
        <v>494</v>
      </c>
      <c r="B496" s="14" t="s">
        <v>497</v>
      </c>
      <c r="C496" s="50">
        <v>80.78</v>
      </c>
    </row>
    <row r="497" s="4" customFormat="1" ht="10" customHeight="1" spans="1:3">
      <c r="A497" s="12">
        <v>495</v>
      </c>
      <c r="B497" s="24" t="s">
        <v>498</v>
      </c>
      <c r="C497" s="50">
        <v>80.78</v>
      </c>
    </row>
    <row r="498" s="4" customFormat="1" ht="10" customHeight="1" spans="1:3">
      <c r="A498" s="12">
        <v>496</v>
      </c>
      <c r="B498" s="27" t="s">
        <v>499</v>
      </c>
      <c r="C498" s="50">
        <v>80.78</v>
      </c>
    </row>
    <row r="499" s="4" customFormat="1" ht="10" customHeight="1" spans="1:3">
      <c r="A499" s="12">
        <v>497</v>
      </c>
      <c r="B499" s="14" t="s">
        <v>500</v>
      </c>
      <c r="C499" s="50">
        <v>80.76</v>
      </c>
    </row>
    <row r="500" s="4" customFormat="1" ht="10" customHeight="1" spans="1:3">
      <c r="A500" s="12">
        <v>498</v>
      </c>
      <c r="B500" s="27" t="s">
        <v>501</v>
      </c>
      <c r="C500" s="50">
        <v>80.76</v>
      </c>
    </row>
    <row r="501" s="4" customFormat="1" ht="10" customHeight="1" spans="1:3">
      <c r="A501" s="12">
        <v>499</v>
      </c>
      <c r="B501" s="24" t="s">
        <v>502</v>
      </c>
      <c r="C501" s="50">
        <v>80.74</v>
      </c>
    </row>
    <row r="502" s="4" customFormat="1" ht="10" customHeight="1" spans="1:3">
      <c r="A502" s="12">
        <v>500</v>
      </c>
      <c r="B502" s="27" t="s">
        <v>503</v>
      </c>
      <c r="C502" s="50">
        <v>80.74</v>
      </c>
    </row>
    <row r="503" s="4" customFormat="1" ht="10" customHeight="1" spans="1:3">
      <c r="A503" s="12">
        <v>501</v>
      </c>
      <c r="B503" s="27" t="s">
        <v>504</v>
      </c>
      <c r="C503" s="50">
        <v>80.74</v>
      </c>
    </row>
    <row r="504" s="4" customFormat="1" ht="10" customHeight="1" spans="1:3">
      <c r="A504" s="12">
        <v>502</v>
      </c>
      <c r="B504" s="14" t="s">
        <v>505</v>
      </c>
      <c r="C504" s="50">
        <v>80.72</v>
      </c>
    </row>
    <row r="505" s="4" customFormat="1" ht="10" customHeight="1" spans="1:3">
      <c r="A505" s="12">
        <v>503</v>
      </c>
      <c r="B505" s="27" t="s">
        <v>506</v>
      </c>
      <c r="C505" s="50">
        <v>80.72</v>
      </c>
    </row>
    <row r="506" s="4" customFormat="1" ht="10" customHeight="1" spans="1:3">
      <c r="A506" s="12">
        <v>504</v>
      </c>
      <c r="B506" s="14" t="s">
        <v>507</v>
      </c>
      <c r="C506" s="50">
        <v>80.68</v>
      </c>
    </row>
    <row r="507" s="4" customFormat="1" ht="10" customHeight="1" spans="1:3">
      <c r="A507" s="12">
        <v>505</v>
      </c>
      <c r="B507" s="14" t="s">
        <v>508</v>
      </c>
      <c r="C507" s="50">
        <v>80.66</v>
      </c>
    </row>
    <row r="508" s="4" customFormat="1" ht="10" customHeight="1" spans="1:3">
      <c r="A508" s="12">
        <v>506</v>
      </c>
      <c r="B508" s="27" t="s">
        <v>509</v>
      </c>
      <c r="C508" s="50">
        <v>80.66</v>
      </c>
    </row>
    <row r="509" s="4" customFormat="1" ht="10" customHeight="1" spans="1:3">
      <c r="A509" s="12">
        <v>507</v>
      </c>
      <c r="B509" s="27" t="s">
        <v>510</v>
      </c>
      <c r="C509" s="50">
        <v>80.64</v>
      </c>
    </row>
    <row r="510" s="4" customFormat="1" ht="10" customHeight="1" spans="1:3">
      <c r="A510" s="12">
        <v>508</v>
      </c>
      <c r="B510" s="27" t="s">
        <v>511</v>
      </c>
      <c r="C510" s="50">
        <v>80.64</v>
      </c>
    </row>
    <row r="511" s="4" customFormat="1" ht="10" customHeight="1" spans="1:3">
      <c r="A511" s="12">
        <v>509</v>
      </c>
      <c r="B511" s="24" t="s">
        <v>512</v>
      </c>
      <c r="C511" s="50">
        <v>80.6</v>
      </c>
    </row>
    <row r="512" s="4" customFormat="1" ht="10" customHeight="1" spans="1:3">
      <c r="A512" s="12">
        <v>510</v>
      </c>
      <c r="B512" s="14" t="s">
        <v>513</v>
      </c>
      <c r="C512" s="50">
        <v>80.58</v>
      </c>
    </row>
    <row r="513" s="4" customFormat="1" ht="10" customHeight="1" spans="1:3">
      <c r="A513" s="12">
        <v>511</v>
      </c>
      <c r="B513" s="27" t="s">
        <v>514</v>
      </c>
      <c r="C513" s="50">
        <v>80.56</v>
      </c>
    </row>
    <row r="514" s="4" customFormat="1" ht="10" customHeight="1" spans="1:3">
      <c r="A514" s="12">
        <v>512</v>
      </c>
      <c r="B514" s="24" t="s">
        <v>515</v>
      </c>
      <c r="C514" s="50">
        <v>80.52</v>
      </c>
    </row>
    <row r="515" s="4" customFormat="1" ht="10" customHeight="1" spans="1:3">
      <c r="A515" s="12">
        <v>513</v>
      </c>
      <c r="B515" s="27" t="s">
        <v>516</v>
      </c>
      <c r="C515" s="50">
        <v>80.5</v>
      </c>
    </row>
    <row r="516" s="4" customFormat="1" ht="10" customHeight="1" spans="1:3">
      <c r="A516" s="12">
        <v>514</v>
      </c>
      <c r="B516" s="27" t="s">
        <v>517</v>
      </c>
      <c r="C516" s="50">
        <v>80.5</v>
      </c>
    </row>
    <row r="517" s="4" customFormat="1" ht="10" customHeight="1" spans="1:3">
      <c r="A517" s="12">
        <v>515</v>
      </c>
      <c r="B517" s="24" t="s">
        <v>518</v>
      </c>
      <c r="C517" s="50">
        <v>80.48</v>
      </c>
    </row>
    <row r="518" s="4" customFormat="1" ht="10" customHeight="1" spans="1:3">
      <c r="A518" s="12">
        <v>516</v>
      </c>
      <c r="B518" s="24" t="s">
        <v>519</v>
      </c>
      <c r="C518" s="50">
        <v>80.48</v>
      </c>
    </row>
    <row r="519" s="4" customFormat="1" ht="10" customHeight="1" spans="1:3">
      <c r="A519" s="12">
        <v>517</v>
      </c>
      <c r="B519" s="27" t="s">
        <v>520</v>
      </c>
      <c r="C519" s="50">
        <v>80.48</v>
      </c>
    </row>
    <row r="520" s="4" customFormat="1" ht="10" customHeight="1" spans="1:3">
      <c r="A520" s="12">
        <v>518</v>
      </c>
      <c r="B520" s="24" t="s">
        <v>521</v>
      </c>
      <c r="C520" s="50">
        <v>80.42</v>
      </c>
    </row>
    <row r="521" s="4" customFormat="1" ht="10" customHeight="1" spans="1:3">
      <c r="A521" s="12">
        <v>519</v>
      </c>
      <c r="B521" s="27" t="s">
        <v>522</v>
      </c>
      <c r="C521" s="50">
        <v>80.42</v>
      </c>
    </row>
    <row r="522" s="4" customFormat="1" ht="10" customHeight="1" spans="1:3">
      <c r="A522" s="12">
        <v>520</v>
      </c>
      <c r="B522" s="14" t="s">
        <v>523</v>
      </c>
      <c r="C522" s="50">
        <v>80.4</v>
      </c>
    </row>
    <row r="523" s="4" customFormat="1" ht="10" customHeight="1" spans="1:3">
      <c r="A523" s="12">
        <v>521</v>
      </c>
      <c r="B523" s="24" t="s">
        <v>524</v>
      </c>
      <c r="C523" s="50">
        <v>80.38</v>
      </c>
    </row>
    <row r="524" s="4" customFormat="1" ht="10" customHeight="1" spans="1:3">
      <c r="A524" s="12">
        <v>522</v>
      </c>
      <c r="B524" s="14" t="s">
        <v>525</v>
      </c>
      <c r="C524" s="50">
        <v>80.36</v>
      </c>
    </row>
    <row r="525" s="4" customFormat="1" ht="10" customHeight="1" spans="1:3">
      <c r="A525" s="12">
        <v>523</v>
      </c>
      <c r="B525" s="14" t="s">
        <v>526</v>
      </c>
      <c r="C525" s="50">
        <v>80.36</v>
      </c>
    </row>
    <row r="526" s="4" customFormat="1" ht="10" customHeight="1" spans="1:3">
      <c r="A526" s="12">
        <v>524</v>
      </c>
      <c r="B526" s="27" t="s">
        <v>527</v>
      </c>
      <c r="C526" s="50">
        <v>80.32</v>
      </c>
    </row>
    <row r="527" s="4" customFormat="1" ht="10" customHeight="1" spans="1:3">
      <c r="A527" s="12">
        <v>525</v>
      </c>
      <c r="B527" s="27" t="s">
        <v>528</v>
      </c>
      <c r="C527" s="50">
        <v>80.3</v>
      </c>
    </row>
    <row r="528" s="4" customFormat="1" ht="10" customHeight="1" spans="1:3">
      <c r="A528" s="12">
        <v>526</v>
      </c>
      <c r="B528" s="27" t="s">
        <v>529</v>
      </c>
      <c r="C528" s="50">
        <v>80.3</v>
      </c>
    </row>
    <row r="529" s="4" customFormat="1" ht="10" customHeight="1" spans="1:3">
      <c r="A529" s="12">
        <v>527</v>
      </c>
      <c r="B529" s="27" t="s">
        <v>530</v>
      </c>
      <c r="C529" s="50">
        <v>80.28</v>
      </c>
    </row>
    <row r="530" s="4" customFormat="1" ht="10" customHeight="1" spans="1:3">
      <c r="A530" s="12">
        <v>528</v>
      </c>
      <c r="B530" s="27" t="s">
        <v>531</v>
      </c>
      <c r="C530" s="50">
        <v>80.28</v>
      </c>
    </row>
    <row r="531" s="4" customFormat="1" ht="10" customHeight="1" spans="1:3">
      <c r="A531" s="12">
        <v>529</v>
      </c>
      <c r="B531" s="27" t="s">
        <v>532</v>
      </c>
      <c r="C531" s="50">
        <v>80.26</v>
      </c>
    </row>
    <row r="532" s="4" customFormat="1" ht="10" customHeight="1" spans="1:3">
      <c r="A532" s="12">
        <v>530</v>
      </c>
      <c r="B532" s="14" t="s">
        <v>533</v>
      </c>
      <c r="C532" s="50">
        <v>80.24</v>
      </c>
    </row>
    <row r="533" s="4" customFormat="1" ht="10" customHeight="1" spans="1:3">
      <c r="A533" s="12">
        <v>531</v>
      </c>
      <c r="B533" s="27" t="s">
        <v>534</v>
      </c>
      <c r="C533" s="50">
        <v>80.24</v>
      </c>
    </row>
    <row r="534" s="4" customFormat="1" ht="10" customHeight="1" spans="1:3">
      <c r="A534" s="12">
        <v>532</v>
      </c>
      <c r="B534" s="24" t="s">
        <v>535</v>
      </c>
      <c r="C534" s="50">
        <v>80.22</v>
      </c>
    </row>
    <row r="535" s="4" customFormat="1" ht="10" customHeight="1" spans="1:3">
      <c r="A535" s="12">
        <v>533</v>
      </c>
      <c r="B535" s="24" t="s">
        <v>536</v>
      </c>
      <c r="C535" s="50">
        <v>80.22</v>
      </c>
    </row>
    <row r="536" s="4" customFormat="1" ht="10" customHeight="1" spans="1:3">
      <c r="A536" s="12">
        <v>534</v>
      </c>
      <c r="B536" s="14" t="s">
        <v>537</v>
      </c>
      <c r="C536" s="50">
        <v>80.18</v>
      </c>
    </row>
    <row r="537" s="4" customFormat="1" ht="10" customHeight="1" spans="1:3">
      <c r="A537" s="12">
        <v>535</v>
      </c>
      <c r="B537" s="27" t="s">
        <v>538</v>
      </c>
      <c r="C537" s="50">
        <v>80.16</v>
      </c>
    </row>
    <row r="538" s="4" customFormat="1" ht="10" customHeight="1" spans="1:3">
      <c r="A538" s="12">
        <v>536</v>
      </c>
      <c r="B538" s="14" t="s">
        <v>539</v>
      </c>
      <c r="C538" s="50">
        <v>80.14</v>
      </c>
    </row>
    <row r="539" s="4" customFormat="1" ht="10" customHeight="1" spans="1:3">
      <c r="A539" s="12">
        <v>537</v>
      </c>
      <c r="B539" s="24" t="s">
        <v>540</v>
      </c>
      <c r="C539" s="50">
        <v>80.14</v>
      </c>
    </row>
    <row r="540" s="4" customFormat="1" ht="10" customHeight="1" spans="1:3">
      <c r="A540" s="12">
        <v>538</v>
      </c>
      <c r="B540" s="14" t="s">
        <v>541</v>
      </c>
      <c r="C540" s="50">
        <v>80.1</v>
      </c>
    </row>
    <row r="541" s="4" customFormat="1" ht="10" customHeight="1" spans="1:3">
      <c r="A541" s="12">
        <v>539</v>
      </c>
      <c r="B541" s="14" t="s">
        <v>542</v>
      </c>
      <c r="C541" s="50">
        <v>80.08</v>
      </c>
    </row>
    <row r="542" s="4" customFormat="1" ht="10" customHeight="1" spans="1:3">
      <c r="A542" s="12">
        <v>540</v>
      </c>
      <c r="B542" s="24" t="s">
        <v>543</v>
      </c>
      <c r="C542" s="50">
        <v>80.08</v>
      </c>
    </row>
    <row r="543" s="4" customFormat="1" ht="10" customHeight="1" spans="1:3">
      <c r="A543" s="12">
        <v>541</v>
      </c>
      <c r="B543" s="27" t="s">
        <v>544</v>
      </c>
      <c r="C543" s="50">
        <v>80.04</v>
      </c>
    </row>
    <row r="544" s="4" customFormat="1" ht="10" customHeight="1" spans="1:3">
      <c r="A544" s="12">
        <v>542</v>
      </c>
      <c r="B544" s="24" t="s">
        <v>545</v>
      </c>
      <c r="C544" s="50">
        <v>80.02</v>
      </c>
    </row>
    <row r="545" s="4" customFormat="1" ht="10" customHeight="1" spans="1:3">
      <c r="A545" s="12">
        <v>543</v>
      </c>
      <c r="B545" s="27" t="s">
        <v>546</v>
      </c>
      <c r="C545" s="50">
        <v>80</v>
      </c>
    </row>
    <row r="546" s="4" customFormat="1" ht="10" customHeight="1" spans="1:3">
      <c r="A546" s="12">
        <v>544</v>
      </c>
      <c r="B546" s="24" t="s">
        <v>547</v>
      </c>
      <c r="C546" s="50">
        <v>79.9</v>
      </c>
    </row>
    <row r="547" s="4" customFormat="1" ht="10" customHeight="1" spans="1:3">
      <c r="A547" s="12">
        <v>545</v>
      </c>
      <c r="B547" s="14" t="s">
        <v>548</v>
      </c>
      <c r="C547" s="50">
        <v>79.88</v>
      </c>
    </row>
    <row r="548" s="4" customFormat="1" ht="10" customHeight="1" spans="1:3">
      <c r="A548" s="12">
        <v>546</v>
      </c>
      <c r="B548" s="27" t="s">
        <v>549</v>
      </c>
      <c r="C548" s="50">
        <v>79.88</v>
      </c>
    </row>
    <row r="549" s="4" customFormat="1" ht="10" customHeight="1" spans="1:3">
      <c r="A549" s="12">
        <v>547</v>
      </c>
      <c r="B549" s="24" t="s">
        <v>550</v>
      </c>
      <c r="C549" s="50">
        <v>79.76</v>
      </c>
    </row>
    <row r="550" s="4" customFormat="1" ht="10" customHeight="1" spans="1:3">
      <c r="A550" s="12">
        <v>548</v>
      </c>
      <c r="B550" s="27" t="s">
        <v>551</v>
      </c>
      <c r="C550" s="50">
        <v>79.76</v>
      </c>
    </row>
    <row r="551" s="4" customFormat="1" ht="10" customHeight="1" spans="1:3">
      <c r="A551" s="12">
        <v>549</v>
      </c>
      <c r="B551" s="14" t="s">
        <v>552</v>
      </c>
      <c r="C551" s="50">
        <v>79.72</v>
      </c>
    </row>
    <row r="552" s="4" customFormat="1" ht="10" customHeight="1" spans="1:3">
      <c r="A552" s="12">
        <v>550</v>
      </c>
      <c r="B552" s="27" t="s">
        <v>553</v>
      </c>
      <c r="C552" s="50">
        <v>79.72</v>
      </c>
    </row>
    <row r="553" s="4" customFormat="1" ht="10" customHeight="1" spans="1:3">
      <c r="A553" s="12">
        <v>551</v>
      </c>
      <c r="B553" s="27" t="s">
        <v>554</v>
      </c>
      <c r="C553" s="50">
        <v>79.72</v>
      </c>
    </row>
    <row r="554" s="4" customFormat="1" ht="10" customHeight="1" spans="1:3">
      <c r="A554" s="12">
        <v>552</v>
      </c>
      <c r="B554" s="27" t="s">
        <v>555</v>
      </c>
      <c r="C554" s="50">
        <v>79.72</v>
      </c>
    </row>
    <row r="555" s="4" customFormat="1" ht="10" customHeight="1" spans="1:3">
      <c r="A555" s="12">
        <v>553</v>
      </c>
      <c r="B555" s="14" t="s">
        <v>556</v>
      </c>
      <c r="C555" s="50">
        <v>79.7</v>
      </c>
    </row>
    <row r="556" s="4" customFormat="1" ht="10" customHeight="1" spans="1:3">
      <c r="A556" s="12">
        <v>554</v>
      </c>
      <c r="B556" s="14" t="s">
        <v>557</v>
      </c>
      <c r="C556" s="50">
        <v>79.66</v>
      </c>
    </row>
    <row r="557" s="4" customFormat="1" ht="10" customHeight="1" spans="1:3">
      <c r="A557" s="12">
        <v>555</v>
      </c>
      <c r="B557" s="27" t="s">
        <v>558</v>
      </c>
      <c r="C557" s="50">
        <v>79.64</v>
      </c>
    </row>
    <row r="558" s="4" customFormat="1" ht="10" customHeight="1" spans="1:3">
      <c r="A558" s="12">
        <v>556</v>
      </c>
      <c r="B558" s="27" t="s">
        <v>559</v>
      </c>
      <c r="C558" s="50">
        <v>79.62</v>
      </c>
    </row>
    <row r="559" s="4" customFormat="1" ht="10" customHeight="1" spans="1:3">
      <c r="A559" s="12">
        <v>557</v>
      </c>
      <c r="B559" s="24" t="s">
        <v>560</v>
      </c>
      <c r="C559" s="50">
        <v>79.6</v>
      </c>
    </row>
    <row r="560" s="4" customFormat="1" ht="10" customHeight="1" spans="1:3">
      <c r="A560" s="12">
        <v>558</v>
      </c>
      <c r="B560" s="14" t="s">
        <v>561</v>
      </c>
      <c r="C560" s="50">
        <v>79.58</v>
      </c>
    </row>
    <row r="561" s="4" customFormat="1" ht="10" customHeight="1" spans="1:3">
      <c r="A561" s="12">
        <v>559</v>
      </c>
      <c r="B561" s="27" t="s">
        <v>562</v>
      </c>
      <c r="C561" s="50">
        <v>79.58</v>
      </c>
    </row>
    <row r="562" s="4" customFormat="1" ht="10" customHeight="1" spans="1:3">
      <c r="A562" s="12">
        <v>560</v>
      </c>
      <c r="B562" s="27" t="s">
        <v>563</v>
      </c>
      <c r="C562" s="50">
        <v>79.56</v>
      </c>
    </row>
    <row r="563" s="4" customFormat="1" ht="10" customHeight="1" spans="1:3">
      <c r="A563" s="12">
        <v>561</v>
      </c>
      <c r="B563" s="27" t="s">
        <v>564</v>
      </c>
      <c r="C563" s="50">
        <v>79.54</v>
      </c>
    </row>
    <row r="564" s="4" customFormat="1" ht="10" customHeight="1" spans="1:3">
      <c r="A564" s="12">
        <v>562</v>
      </c>
      <c r="B564" s="27" t="s">
        <v>565</v>
      </c>
      <c r="C564" s="50">
        <v>79.52</v>
      </c>
    </row>
    <row r="565" s="4" customFormat="1" ht="10" customHeight="1" spans="1:3">
      <c r="A565" s="12">
        <v>563</v>
      </c>
      <c r="B565" s="14" t="s">
        <v>566</v>
      </c>
      <c r="C565" s="50">
        <v>79.5</v>
      </c>
    </row>
    <row r="566" s="4" customFormat="1" ht="10" customHeight="1" spans="1:3">
      <c r="A566" s="12">
        <v>564</v>
      </c>
      <c r="B566" s="27" t="s">
        <v>567</v>
      </c>
      <c r="C566" s="50">
        <v>79.5</v>
      </c>
    </row>
    <row r="567" s="4" customFormat="1" ht="10" customHeight="1" spans="1:3">
      <c r="A567" s="12">
        <v>565</v>
      </c>
      <c r="B567" s="27" t="s">
        <v>568</v>
      </c>
      <c r="C567" s="50">
        <v>79.48</v>
      </c>
    </row>
    <row r="568" s="4" customFormat="1" ht="10" customHeight="1" spans="1:3">
      <c r="A568" s="12">
        <v>566</v>
      </c>
      <c r="B568" s="27" t="s">
        <v>569</v>
      </c>
      <c r="C568" s="50">
        <v>79.48</v>
      </c>
    </row>
    <row r="569" s="4" customFormat="1" ht="10" customHeight="1" spans="1:3">
      <c r="A569" s="12">
        <v>567</v>
      </c>
      <c r="B569" s="14" t="s">
        <v>570</v>
      </c>
      <c r="C569" s="50">
        <v>79.46</v>
      </c>
    </row>
    <row r="570" s="4" customFormat="1" ht="10" customHeight="1" spans="1:3">
      <c r="A570" s="12">
        <v>568</v>
      </c>
      <c r="B570" s="24" t="s">
        <v>571</v>
      </c>
      <c r="C570" s="50">
        <v>79.44</v>
      </c>
    </row>
    <row r="571" s="4" customFormat="1" ht="10" customHeight="1" spans="1:3">
      <c r="A571" s="12">
        <v>569</v>
      </c>
      <c r="B571" s="27" t="s">
        <v>572</v>
      </c>
      <c r="C571" s="50">
        <v>79.44</v>
      </c>
    </row>
    <row r="572" s="4" customFormat="1" ht="10" customHeight="1" spans="1:3">
      <c r="A572" s="12">
        <v>570</v>
      </c>
      <c r="B572" s="27" t="s">
        <v>573</v>
      </c>
      <c r="C572" s="50">
        <v>79.44</v>
      </c>
    </row>
    <row r="573" s="4" customFormat="1" ht="10" customHeight="1" spans="1:3">
      <c r="A573" s="12">
        <v>571</v>
      </c>
      <c r="B573" s="27" t="s">
        <v>574</v>
      </c>
      <c r="C573" s="50">
        <v>79.4</v>
      </c>
    </row>
    <row r="574" s="4" customFormat="1" ht="10" customHeight="1" spans="1:3">
      <c r="A574" s="12">
        <v>572</v>
      </c>
      <c r="B574" s="27" t="s">
        <v>575</v>
      </c>
      <c r="C574" s="50">
        <v>79.32</v>
      </c>
    </row>
    <row r="575" s="4" customFormat="1" ht="10" customHeight="1" spans="1:3">
      <c r="A575" s="12">
        <v>573</v>
      </c>
      <c r="B575" s="27" t="s">
        <v>576</v>
      </c>
      <c r="C575" s="50">
        <v>79.28</v>
      </c>
    </row>
    <row r="576" s="4" customFormat="1" ht="10" customHeight="1" spans="1:3">
      <c r="A576" s="12">
        <v>574</v>
      </c>
      <c r="B576" s="14" t="s">
        <v>577</v>
      </c>
      <c r="C576" s="50">
        <v>79.24</v>
      </c>
    </row>
    <row r="577" s="4" customFormat="1" ht="10" customHeight="1" spans="1:3">
      <c r="A577" s="12">
        <v>575</v>
      </c>
      <c r="B577" s="27" t="s">
        <v>578</v>
      </c>
      <c r="C577" s="50">
        <v>79.24</v>
      </c>
    </row>
    <row r="578" s="4" customFormat="1" ht="10" customHeight="1" spans="1:3">
      <c r="A578" s="12">
        <v>576</v>
      </c>
      <c r="B578" s="27" t="s">
        <v>579</v>
      </c>
      <c r="C578" s="50">
        <v>79.18</v>
      </c>
    </row>
    <row r="579" s="4" customFormat="1" ht="10" customHeight="1" spans="1:3">
      <c r="A579" s="12">
        <v>577</v>
      </c>
      <c r="B579" s="27" t="s">
        <v>580</v>
      </c>
      <c r="C579" s="50">
        <v>79.12</v>
      </c>
    </row>
    <row r="580" s="4" customFormat="1" ht="10" customHeight="1" spans="1:3">
      <c r="A580" s="12">
        <v>578</v>
      </c>
      <c r="B580" s="14" t="s">
        <v>581</v>
      </c>
      <c r="C580" s="50">
        <v>79.1</v>
      </c>
    </row>
    <row r="581" s="4" customFormat="1" ht="10" customHeight="1" spans="1:3">
      <c r="A581" s="12">
        <v>579</v>
      </c>
      <c r="B581" s="14" t="s">
        <v>582</v>
      </c>
      <c r="C581" s="50">
        <v>79.1</v>
      </c>
    </row>
    <row r="582" s="4" customFormat="1" ht="10" customHeight="1" spans="1:3">
      <c r="A582" s="12">
        <v>580</v>
      </c>
      <c r="B582" s="27" t="s">
        <v>583</v>
      </c>
      <c r="C582" s="50">
        <v>79</v>
      </c>
    </row>
    <row r="583" s="4" customFormat="1" ht="10" customHeight="1" spans="1:3">
      <c r="A583" s="12">
        <v>581</v>
      </c>
      <c r="B583" s="24" t="s">
        <v>584</v>
      </c>
      <c r="C583" s="50">
        <v>78.98</v>
      </c>
    </row>
    <row r="584" s="4" customFormat="1" ht="10" customHeight="1" spans="1:3">
      <c r="A584" s="12">
        <v>582</v>
      </c>
      <c r="B584" s="24" t="s">
        <v>585</v>
      </c>
      <c r="C584" s="50">
        <v>78.96</v>
      </c>
    </row>
    <row r="585" s="4" customFormat="1" ht="10" customHeight="1" spans="1:3">
      <c r="A585" s="12">
        <v>583</v>
      </c>
      <c r="B585" s="27" t="s">
        <v>586</v>
      </c>
      <c r="C585" s="50">
        <v>78.96</v>
      </c>
    </row>
    <row r="586" s="4" customFormat="1" ht="10" customHeight="1" spans="1:3">
      <c r="A586" s="12">
        <v>584</v>
      </c>
      <c r="B586" s="27" t="s">
        <v>587</v>
      </c>
      <c r="C586" s="50">
        <v>78.96</v>
      </c>
    </row>
    <row r="587" s="4" customFormat="1" ht="10" customHeight="1" spans="1:3">
      <c r="A587" s="12">
        <v>585</v>
      </c>
      <c r="B587" s="24" t="s">
        <v>588</v>
      </c>
      <c r="C587" s="50">
        <v>78.92</v>
      </c>
    </row>
    <row r="588" s="4" customFormat="1" ht="10" customHeight="1" spans="1:3">
      <c r="A588" s="12">
        <v>586</v>
      </c>
      <c r="B588" s="27" t="s">
        <v>589</v>
      </c>
      <c r="C588" s="50">
        <v>78.9</v>
      </c>
    </row>
    <row r="589" s="4" customFormat="1" ht="10" customHeight="1" spans="1:3">
      <c r="A589" s="12">
        <v>587</v>
      </c>
      <c r="B589" s="24" t="s">
        <v>590</v>
      </c>
      <c r="C589" s="50">
        <v>78.88</v>
      </c>
    </row>
    <row r="590" s="4" customFormat="1" ht="10" customHeight="1" spans="1:3">
      <c r="A590" s="12">
        <v>588</v>
      </c>
      <c r="B590" s="27" t="s">
        <v>591</v>
      </c>
      <c r="C590" s="50">
        <v>78.86</v>
      </c>
    </row>
    <row r="591" s="4" customFormat="1" ht="10" customHeight="1" spans="1:3">
      <c r="A591" s="12">
        <v>589</v>
      </c>
      <c r="B591" s="27" t="s">
        <v>592</v>
      </c>
      <c r="C591" s="50">
        <v>78.84</v>
      </c>
    </row>
    <row r="592" s="4" customFormat="1" ht="10" customHeight="1" spans="1:3">
      <c r="A592" s="12">
        <v>590</v>
      </c>
      <c r="B592" s="14" t="s">
        <v>593</v>
      </c>
      <c r="C592" s="50">
        <v>78.82</v>
      </c>
    </row>
    <row r="593" s="4" customFormat="1" ht="10" customHeight="1" spans="1:3">
      <c r="A593" s="12">
        <v>591</v>
      </c>
      <c r="B593" s="27" t="s">
        <v>594</v>
      </c>
      <c r="C593" s="50">
        <v>78.74</v>
      </c>
    </row>
    <row r="594" s="4" customFormat="1" ht="10" customHeight="1" spans="1:3">
      <c r="A594" s="12">
        <v>592</v>
      </c>
      <c r="B594" s="24" t="s">
        <v>595</v>
      </c>
      <c r="C594" s="50">
        <v>78.7</v>
      </c>
    </row>
    <row r="595" s="4" customFormat="1" ht="10" customHeight="1" spans="1:3">
      <c r="A595" s="12">
        <v>593</v>
      </c>
      <c r="B595" s="27" t="s">
        <v>596</v>
      </c>
      <c r="C595" s="50">
        <v>78.7</v>
      </c>
    </row>
    <row r="596" s="4" customFormat="1" ht="10" customHeight="1" spans="1:3">
      <c r="A596" s="12">
        <v>594</v>
      </c>
      <c r="B596" s="27" t="s">
        <v>597</v>
      </c>
      <c r="C596" s="50">
        <v>78.68</v>
      </c>
    </row>
    <row r="597" s="4" customFormat="1" ht="10" customHeight="1" spans="1:3">
      <c r="A597" s="12">
        <v>595</v>
      </c>
      <c r="B597" s="27" t="s">
        <v>598</v>
      </c>
      <c r="C597" s="50">
        <v>78.68</v>
      </c>
    </row>
    <row r="598" s="4" customFormat="1" ht="10" customHeight="1" spans="1:3">
      <c r="A598" s="12">
        <v>596</v>
      </c>
      <c r="B598" s="27" t="s">
        <v>599</v>
      </c>
      <c r="C598" s="50">
        <v>78.66</v>
      </c>
    </row>
    <row r="599" s="42" customFormat="1" ht="10" customHeight="1" spans="1:3">
      <c r="A599" s="12">
        <v>597</v>
      </c>
      <c r="B599" s="27" t="s">
        <v>600</v>
      </c>
      <c r="C599" s="50">
        <v>78.66</v>
      </c>
    </row>
    <row r="600" s="4" customFormat="1" ht="10" customHeight="1" spans="1:3">
      <c r="A600" s="12">
        <v>598</v>
      </c>
      <c r="B600" s="24" t="s">
        <v>601</v>
      </c>
      <c r="C600" s="50">
        <v>78.64</v>
      </c>
    </row>
    <row r="601" s="4" customFormat="1" ht="10" customHeight="1" spans="1:3">
      <c r="A601" s="12">
        <v>599</v>
      </c>
      <c r="B601" s="24" t="s">
        <v>602</v>
      </c>
      <c r="C601" s="50">
        <v>78.62</v>
      </c>
    </row>
    <row r="602" s="4" customFormat="1" ht="10" customHeight="1" spans="1:3">
      <c r="A602" s="12">
        <v>600</v>
      </c>
      <c r="B602" s="24" t="s">
        <v>603</v>
      </c>
      <c r="C602" s="50">
        <v>78.6</v>
      </c>
    </row>
    <row r="603" s="4" customFormat="1" ht="10" customHeight="1" spans="1:3">
      <c r="A603" s="12">
        <v>601</v>
      </c>
      <c r="B603" s="24" t="s">
        <v>604</v>
      </c>
      <c r="C603" s="50">
        <v>78.56</v>
      </c>
    </row>
    <row r="604" s="4" customFormat="1" ht="10" customHeight="1" spans="1:3">
      <c r="A604" s="12">
        <v>602</v>
      </c>
      <c r="B604" s="24" t="s">
        <v>605</v>
      </c>
      <c r="C604" s="50">
        <v>78.52</v>
      </c>
    </row>
    <row r="605" s="4" customFormat="1" ht="10" customHeight="1" spans="1:3">
      <c r="A605" s="12">
        <v>603</v>
      </c>
      <c r="B605" s="27" t="s">
        <v>606</v>
      </c>
      <c r="C605" s="50">
        <v>78.52</v>
      </c>
    </row>
    <row r="606" s="4" customFormat="1" ht="10" customHeight="1" spans="1:3">
      <c r="A606" s="12">
        <v>604</v>
      </c>
      <c r="B606" s="14" t="s">
        <v>607</v>
      </c>
      <c r="C606" s="50">
        <v>78.5</v>
      </c>
    </row>
    <row r="607" s="4" customFormat="1" ht="10" customHeight="1" spans="1:3">
      <c r="A607" s="12">
        <v>605</v>
      </c>
      <c r="B607" s="14" t="s">
        <v>608</v>
      </c>
      <c r="C607" s="50">
        <v>78.5</v>
      </c>
    </row>
    <row r="608" s="4" customFormat="1" ht="10" customHeight="1" spans="1:3">
      <c r="A608" s="12">
        <v>606</v>
      </c>
      <c r="B608" s="24" t="s">
        <v>609</v>
      </c>
      <c r="C608" s="50">
        <v>78.5</v>
      </c>
    </row>
    <row r="609" s="4" customFormat="1" ht="10" customHeight="1" spans="1:3">
      <c r="A609" s="12">
        <v>607</v>
      </c>
      <c r="B609" s="24" t="s">
        <v>610</v>
      </c>
      <c r="C609" s="50">
        <v>78.46</v>
      </c>
    </row>
    <row r="610" s="4" customFormat="1" ht="10" customHeight="1" spans="1:3">
      <c r="A610" s="12">
        <v>608</v>
      </c>
      <c r="B610" s="27" t="s">
        <v>611</v>
      </c>
      <c r="C610" s="50">
        <v>78.4</v>
      </c>
    </row>
    <row r="611" s="4" customFormat="1" ht="10" customHeight="1" spans="1:3">
      <c r="A611" s="12">
        <v>609</v>
      </c>
      <c r="B611" s="27" t="s">
        <v>612</v>
      </c>
      <c r="C611" s="50">
        <v>78.38</v>
      </c>
    </row>
    <row r="612" s="4" customFormat="1" ht="10" customHeight="1" spans="1:3">
      <c r="A612" s="12">
        <v>610</v>
      </c>
      <c r="B612" s="27" t="s">
        <v>613</v>
      </c>
      <c r="C612" s="50">
        <v>78.36</v>
      </c>
    </row>
    <row r="613" s="4" customFormat="1" ht="10" customHeight="1" spans="1:3">
      <c r="A613" s="12">
        <v>611</v>
      </c>
      <c r="B613" s="24" t="s">
        <v>614</v>
      </c>
      <c r="C613" s="50">
        <v>78.34</v>
      </c>
    </row>
    <row r="614" s="4" customFormat="1" ht="10" customHeight="1" spans="1:3">
      <c r="A614" s="12">
        <v>612</v>
      </c>
      <c r="B614" s="27" t="s">
        <v>615</v>
      </c>
      <c r="C614" s="50">
        <v>78.28</v>
      </c>
    </row>
    <row r="615" s="4" customFormat="1" ht="10" customHeight="1" spans="1:3">
      <c r="A615" s="12">
        <v>613</v>
      </c>
      <c r="B615" s="24" t="s">
        <v>616</v>
      </c>
      <c r="C615" s="50">
        <v>78.24</v>
      </c>
    </row>
    <row r="616" s="4" customFormat="1" ht="10" customHeight="1" spans="1:3">
      <c r="A616" s="12">
        <v>614</v>
      </c>
      <c r="B616" s="14" t="s">
        <v>617</v>
      </c>
      <c r="C616" s="50">
        <v>78.14</v>
      </c>
    </row>
    <row r="617" s="4" customFormat="1" ht="10" customHeight="1" spans="1:3">
      <c r="A617" s="12">
        <v>615</v>
      </c>
      <c r="B617" s="27" t="s">
        <v>618</v>
      </c>
      <c r="C617" s="50">
        <v>78.12</v>
      </c>
    </row>
    <row r="618" s="4" customFormat="1" ht="10" customHeight="1" spans="1:3">
      <c r="A618" s="12">
        <v>616</v>
      </c>
      <c r="B618" s="27" t="s">
        <v>619</v>
      </c>
      <c r="C618" s="50">
        <v>78.1</v>
      </c>
    </row>
    <row r="619" s="4" customFormat="1" ht="10" customHeight="1" spans="1:3">
      <c r="A619" s="12">
        <v>617</v>
      </c>
      <c r="B619" s="24" t="s">
        <v>620</v>
      </c>
      <c r="C619" s="50">
        <v>78</v>
      </c>
    </row>
    <row r="620" s="4" customFormat="1" ht="10" customHeight="1" spans="1:3">
      <c r="A620" s="12">
        <v>618</v>
      </c>
      <c r="B620" s="14" t="s">
        <v>621</v>
      </c>
      <c r="C620" s="50">
        <v>77.92</v>
      </c>
    </row>
    <row r="621" s="4" customFormat="1" ht="10" customHeight="1" spans="1:3">
      <c r="A621" s="12">
        <v>619</v>
      </c>
      <c r="B621" s="27" t="s">
        <v>622</v>
      </c>
      <c r="C621" s="50">
        <v>77.9</v>
      </c>
    </row>
    <row r="622" s="4" customFormat="1" ht="10" customHeight="1" spans="1:3">
      <c r="A622" s="12">
        <v>620</v>
      </c>
      <c r="B622" s="24" t="s">
        <v>623</v>
      </c>
      <c r="C622" s="50">
        <v>77.84</v>
      </c>
    </row>
    <row r="623" s="4" customFormat="1" ht="10" customHeight="1" spans="1:3">
      <c r="A623" s="12">
        <v>621</v>
      </c>
      <c r="B623" s="24" t="s">
        <v>624</v>
      </c>
      <c r="C623" s="50">
        <v>77.82</v>
      </c>
    </row>
    <row r="624" s="4" customFormat="1" ht="10" customHeight="1" spans="1:3">
      <c r="A624" s="12">
        <v>622</v>
      </c>
      <c r="B624" s="24" t="s">
        <v>625</v>
      </c>
      <c r="C624" s="50">
        <v>77.8</v>
      </c>
    </row>
    <row r="625" s="4" customFormat="1" ht="10" customHeight="1" spans="1:3">
      <c r="A625" s="12">
        <v>623</v>
      </c>
      <c r="B625" s="24" t="s">
        <v>626</v>
      </c>
      <c r="C625" s="50">
        <v>77.74</v>
      </c>
    </row>
    <row r="626" s="4" customFormat="1" ht="10" customHeight="1" spans="1:3">
      <c r="A626" s="12">
        <v>624</v>
      </c>
      <c r="B626" s="27" t="s">
        <v>627</v>
      </c>
      <c r="C626" s="50">
        <v>77.72</v>
      </c>
    </row>
    <row r="627" s="4" customFormat="1" ht="10" customHeight="1" spans="1:3">
      <c r="A627" s="12">
        <v>625</v>
      </c>
      <c r="B627" s="27" t="s">
        <v>628</v>
      </c>
      <c r="C627" s="50">
        <v>77.68</v>
      </c>
    </row>
    <row r="628" s="4" customFormat="1" ht="10" customHeight="1" spans="1:3">
      <c r="A628" s="12">
        <v>626</v>
      </c>
      <c r="B628" s="24" t="s">
        <v>629</v>
      </c>
      <c r="C628" s="50">
        <v>77.64</v>
      </c>
    </row>
    <row r="629" s="4" customFormat="1" ht="10" customHeight="1" spans="1:3">
      <c r="A629" s="12">
        <v>627</v>
      </c>
      <c r="B629" s="27" t="s">
        <v>630</v>
      </c>
      <c r="C629" s="50">
        <v>77.62</v>
      </c>
    </row>
    <row r="630" s="4" customFormat="1" ht="10" customHeight="1" spans="1:3">
      <c r="A630" s="12">
        <v>628</v>
      </c>
      <c r="B630" s="24" t="s">
        <v>631</v>
      </c>
      <c r="C630" s="50">
        <v>77.56</v>
      </c>
    </row>
    <row r="631" s="4" customFormat="1" ht="10" customHeight="1" spans="1:3">
      <c r="A631" s="12">
        <v>629</v>
      </c>
      <c r="B631" s="14" t="s">
        <v>632</v>
      </c>
      <c r="C631" s="50">
        <v>77.48</v>
      </c>
    </row>
    <row r="632" s="4" customFormat="1" ht="10" customHeight="1" spans="1:3">
      <c r="A632" s="12">
        <v>630</v>
      </c>
      <c r="B632" s="24" t="s">
        <v>633</v>
      </c>
      <c r="C632" s="50">
        <v>77.48</v>
      </c>
    </row>
    <row r="633" s="4" customFormat="1" ht="10" customHeight="1" spans="1:3">
      <c r="A633" s="12">
        <v>631</v>
      </c>
      <c r="B633" s="27" t="s">
        <v>634</v>
      </c>
      <c r="C633" s="50">
        <v>77.48</v>
      </c>
    </row>
    <row r="634" s="4" customFormat="1" ht="10" customHeight="1" spans="1:3">
      <c r="A634" s="12">
        <v>632</v>
      </c>
      <c r="B634" s="27" t="s">
        <v>635</v>
      </c>
      <c r="C634" s="50">
        <v>77.44</v>
      </c>
    </row>
    <row r="635" s="4" customFormat="1" ht="10" customHeight="1" spans="1:3">
      <c r="A635" s="12">
        <v>633</v>
      </c>
      <c r="B635" s="24" t="s">
        <v>636</v>
      </c>
      <c r="C635" s="50">
        <v>77.42</v>
      </c>
    </row>
    <row r="636" s="4" customFormat="1" ht="10" customHeight="1" spans="1:3">
      <c r="A636" s="12">
        <v>634</v>
      </c>
      <c r="B636" s="14" t="s">
        <v>637</v>
      </c>
      <c r="C636" s="50">
        <v>77.4</v>
      </c>
    </row>
    <row r="637" s="4" customFormat="1" ht="10" customHeight="1" spans="1:3">
      <c r="A637" s="12">
        <v>635</v>
      </c>
      <c r="B637" s="24" t="s">
        <v>638</v>
      </c>
      <c r="C637" s="50">
        <v>77.4</v>
      </c>
    </row>
    <row r="638" s="4" customFormat="1" ht="10" customHeight="1" spans="1:3">
      <c r="A638" s="12">
        <v>636</v>
      </c>
      <c r="B638" s="14" t="s">
        <v>639</v>
      </c>
      <c r="C638" s="50">
        <v>77.34</v>
      </c>
    </row>
    <row r="639" s="4" customFormat="1" ht="10" customHeight="1" spans="1:3">
      <c r="A639" s="12">
        <v>637</v>
      </c>
      <c r="B639" s="27" t="s">
        <v>640</v>
      </c>
      <c r="C639" s="50">
        <v>77.32</v>
      </c>
    </row>
    <row r="640" s="4" customFormat="1" ht="10" customHeight="1" spans="1:3">
      <c r="A640" s="12">
        <v>638</v>
      </c>
      <c r="B640" s="24" t="s">
        <v>641</v>
      </c>
      <c r="C640" s="50">
        <v>77.3</v>
      </c>
    </row>
    <row r="641" s="4" customFormat="1" ht="10" customHeight="1" spans="1:3">
      <c r="A641" s="12">
        <v>639</v>
      </c>
      <c r="B641" s="27" t="s">
        <v>642</v>
      </c>
      <c r="C641" s="50">
        <v>77.3</v>
      </c>
    </row>
    <row r="642" s="4" customFormat="1" ht="10" customHeight="1" spans="1:3">
      <c r="A642" s="12">
        <v>640</v>
      </c>
      <c r="B642" s="24" t="s">
        <v>643</v>
      </c>
      <c r="C642" s="50">
        <v>77.28</v>
      </c>
    </row>
    <row r="643" s="4" customFormat="1" ht="10" customHeight="1" spans="1:3">
      <c r="A643" s="12">
        <v>641</v>
      </c>
      <c r="B643" s="24" t="s">
        <v>644</v>
      </c>
      <c r="C643" s="50">
        <v>77.28</v>
      </c>
    </row>
    <row r="644" s="4" customFormat="1" ht="10" customHeight="1" spans="1:3">
      <c r="A644" s="12">
        <v>642</v>
      </c>
      <c r="B644" s="24" t="s">
        <v>645</v>
      </c>
      <c r="C644" s="50">
        <v>77.24</v>
      </c>
    </row>
    <row r="645" s="4" customFormat="1" ht="10" customHeight="1" spans="1:3">
      <c r="A645" s="12">
        <v>643</v>
      </c>
      <c r="B645" s="27" t="s">
        <v>646</v>
      </c>
      <c r="C645" s="50">
        <v>77.16</v>
      </c>
    </row>
    <row r="646" s="4" customFormat="1" ht="10" customHeight="1" spans="1:3">
      <c r="A646" s="12">
        <v>644</v>
      </c>
      <c r="B646" s="27" t="s">
        <v>647</v>
      </c>
      <c r="C646" s="50">
        <v>77.14</v>
      </c>
    </row>
    <row r="647" s="4" customFormat="1" ht="10" customHeight="1" spans="1:3">
      <c r="A647" s="12">
        <v>645</v>
      </c>
      <c r="B647" s="14" t="s">
        <v>648</v>
      </c>
      <c r="C647" s="50">
        <v>77.08</v>
      </c>
    </row>
    <row r="648" s="4" customFormat="1" ht="10" customHeight="1" spans="1:3">
      <c r="A648" s="12">
        <v>646</v>
      </c>
      <c r="B648" s="27" t="s">
        <v>649</v>
      </c>
      <c r="C648" s="50">
        <v>77.06</v>
      </c>
    </row>
    <row r="649" s="4" customFormat="1" ht="10" customHeight="1" spans="1:3">
      <c r="A649" s="12">
        <v>647</v>
      </c>
      <c r="B649" s="27" t="s">
        <v>650</v>
      </c>
      <c r="C649" s="50">
        <v>76.98</v>
      </c>
    </row>
    <row r="650" s="4" customFormat="1" ht="10" customHeight="1" spans="1:3">
      <c r="A650" s="12">
        <v>648</v>
      </c>
      <c r="B650" s="27" t="s">
        <v>651</v>
      </c>
      <c r="C650" s="50">
        <v>76.94</v>
      </c>
    </row>
    <row r="651" s="4" customFormat="1" ht="10" customHeight="1" spans="1:3">
      <c r="A651" s="12">
        <v>649</v>
      </c>
      <c r="B651" s="27" t="s">
        <v>652</v>
      </c>
      <c r="C651" s="50">
        <v>76.94</v>
      </c>
    </row>
    <row r="652" s="4" customFormat="1" ht="10" customHeight="1" spans="1:3">
      <c r="A652" s="12">
        <v>650</v>
      </c>
      <c r="B652" s="24" t="s">
        <v>653</v>
      </c>
      <c r="C652" s="50">
        <v>76.84</v>
      </c>
    </row>
    <row r="653" s="4" customFormat="1" ht="10" customHeight="1" spans="1:3">
      <c r="A653" s="12">
        <v>651</v>
      </c>
      <c r="B653" s="24" t="s">
        <v>654</v>
      </c>
      <c r="C653" s="50">
        <v>76.84</v>
      </c>
    </row>
    <row r="654" s="4" customFormat="1" ht="10" customHeight="1" spans="1:3">
      <c r="A654" s="12">
        <v>652</v>
      </c>
      <c r="B654" s="24" t="s">
        <v>655</v>
      </c>
      <c r="C654" s="50">
        <v>76.84</v>
      </c>
    </row>
    <row r="655" s="4" customFormat="1" ht="10" customHeight="1" spans="1:3">
      <c r="A655" s="12">
        <v>653</v>
      </c>
      <c r="B655" s="27" t="s">
        <v>656</v>
      </c>
      <c r="C655" s="50">
        <v>76.84</v>
      </c>
    </row>
    <row r="656" s="4" customFormat="1" ht="10" customHeight="1" spans="1:3">
      <c r="A656" s="12">
        <v>654</v>
      </c>
      <c r="B656" s="27" t="s">
        <v>657</v>
      </c>
      <c r="C656" s="50">
        <v>76.82</v>
      </c>
    </row>
    <row r="657" s="4" customFormat="1" ht="10" customHeight="1" spans="1:3">
      <c r="A657" s="12">
        <v>655</v>
      </c>
      <c r="B657" s="24" t="s">
        <v>658</v>
      </c>
      <c r="C657" s="50">
        <v>76.8</v>
      </c>
    </row>
    <row r="658" s="4" customFormat="1" ht="10" customHeight="1" spans="1:3">
      <c r="A658" s="12">
        <v>656</v>
      </c>
      <c r="B658" s="27" t="s">
        <v>659</v>
      </c>
      <c r="C658" s="50">
        <v>76.8</v>
      </c>
    </row>
    <row r="659" s="4" customFormat="1" ht="10" customHeight="1" spans="1:3">
      <c r="A659" s="12">
        <v>657</v>
      </c>
      <c r="B659" s="24" t="s">
        <v>660</v>
      </c>
      <c r="C659" s="50">
        <v>76.5</v>
      </c>
    </row>
    <row r="660" s="4" customFormat="1" ht="10" customHeight="1" spans="1:3">
      <c r="A660" s="12">
        <v>658</v>
      </c>
      <c r="B660" s="24" t="s">
        <v>661</v>
      </c>
      <c r="C660" s="50">
        <v>76.44</v>
      </c>
    </row>
    <row r="661" s="4" customFormat="1" ht="10" customHeight="1" spans="1:3">
      <c r="A661" s="12">
        <v>659</v>
      </c>
      <c r="B661" s="24" t="s">
        <v>662</v>
      </c>
      <c r="C661" s="50">
        <v>76.4</v>
      </c>
    </row>
    <row r="662" s="4" customFormat="1" ht="10" customHeight="1" spans="1:3">
      <c r="A662" s="12">
        <v>660</v>
      </c>
      <c r="B662" s="27" t="s">
        <v>663</v>
      </c>
      <c r="C662" s="50">
        <v>76.38</v>
      </c>
    </row>
    <row r="663" s="4" customFormat="1" ht="10" customHeight="1" spans="1:3">
      <c r="A663" s="12">
        <v>661</v>
      </c>
      <c r="B663" s="27" t="s">
        <v>664</v>
      </c>
      <c r="C663" s="50">
        <v>76.28</v>
      </c>
    </row>
    <row r="664" s="4" customFormat="1" ht="10" customHeight="1" spans="1:3">
      <c r="A664" s="12">
        <v>662</v>
      </c>
      <c r="B664" s="24" t="s">
        <v>665</v>
      </c>
      <c r="C664" s="50">
        <v>76.2</v>
      </c>
    </row>
    <row r="665" s="4" customFormat="1" ht="10" customHeight="1" spans="1:3">
      <c r="A665" s="12">
        <v>663</v>
      </c>
      <c r="B665" s="24" t="s">
        <v>666</v>
      </c>
      <c r="C665" s="50">
        <v>76.16</v>
      </c>
    </row>
    <row r="666" s="4" customFormat="1" ht="10" customHeight="1" spans="1:3">
      <c r="A666" s="12">
        <v>664</v>
      </c>
      <c r="B666" s="27" t="s">
        <v>667</v>
      </c>
      <c r="C666" s="50">
        <v>76.16</v>
      </c>
    </row>
    <row r="667" s="4" customFormat="1" ht="10" customHeight="1" spans="1:3">
      <c r="A667" s="12">
        <v>665</v>
      </c>
      <c r="B667" s="27" t="s">
        <v>668</v>
      </c>
      <c r="C667" s="50">
        <v>76.06</v>
      </c>
    </row>
    <row r="668" s="4" customFormat="1" ht="10" customHeight="1" spans="1:3">
      <c r="A668" s="12">
        <v>666</v>
      </c>
      <c r="B668" s="27" t="s">
        <v>669</v>
      </c>
      <c r="C668" s="50">
        <v>75.96</v>
      </c>
    </row>
    <row r="669" s="4" customFormat="1" ht="10" customHeight="1" spans="1:3">
      <c r="A669" s="12">
        <v>667</v>
      </c>
      <c r="B669" s="27" t="s">
        <v>670</v>
      </c>
      <c r="C669" s="50">
        <v>75.94</v>
      </c>
    </row>
    <row r="670" s="4" customFormat="1" ht="10" customHeight="1" spans="1:3">
      <c r="A670" s="12">
        <v>668</v>
      </c>
      <c r="B670" s="27" t="s">
        <v>671</v>
      </c>
      <c r="C670" s="50">
        <v>75.88</v>
      </c>
    </row>
    <row r="671" s="4" customFormat="1" ht="10" customHeight="1" spans="1:3">
      <c r="A671" s="12">
        <v>669</v>
      </c>
      <c r="B671" s="24" t="s">
        <v>672</v>
      </c>
      <c r="C671" s="50">
        <v>75.84</v>
      </c>
    </row>
    <row r="672" s="4" customFormat="1" ht="10" customHeight="1" spans="1:3">
      <c r="A672" s="12">
        <v>670</v>
      </c>
      <c r="B672" s="27" t="s">
        <v>673</v>
      </c>
      <c r="C672" s="50">
        <v>75.78</v>
      </c>
    </row>
    <row r="673" s="4" customFormat="1" ht="10" customHeight="1" spans="1:3">
      <c r="A673" s="12">
        <v>671</v>
      </c>
      <c r="B673" s="27" t="s">
        <v>674</v>
      </c>
      <c r="C673" s="50">
        <v>75.68</v>
      </c>
    </row>
    <row r="674" s="4" customFormat="1" ht="10" customHeight="1" spans="1:3">
      <c r="A674" s="12">
        <v>672</v>
      </c>
      <c r="B674" s="24" t="s">
        <v>675</v>
      </c>
      <c r="C674" s="50">
        <v>75.64</v>
      </c>
    </row>
    <row r="675" s="4" customFormat="1" ht="10" customHeight="1" spans="1:3">
      <c r="A675" s="12">
        <v>673</v>
      </c>
      <c r="B675" s="27" t="s">
        <v>676</v>
      </c>
      <c r="C675" s="50">
        <v>75.64</v>
      </c>
    </row>
    <row r="676" s="4" customFormat="1" ht="10" customHeight="1" spans="1:3">
      <c r="A676" s="12">
        <v>674</v>
      </c>
      <c r="B676" s="27" t="s">
        <v>677</v>
      </c>
      <c r="C676" s="50">
        <v>75.42</v>
      </c>
    </row>
    <row r="677" s="4" customFormat="1" ht="10" customHeight="1" spans="1:3">
      <c r="A677" s="12">
        <v>675</v>
      </c>
      <c r="B677" s="24" t="s">
        <v>678</v>
      </c>
      <c r="C677" s="50">
        <v>75.36</v>
      </c>
    </row>
    <row r="678" s="4" customFormat="1" ht="10" customHeight="1" spans="1:3">
      <c r="A678" s="12">
        <v>676</v>
      </c>
      <c r="B678" s="27" t="s">
        <v>679</v>
      </c>
      <c r="C678" s="50">
        <v>75.18</v>
      </c>
    </row>
    <row r="679" s="4" customFormat="1" ht="10" customHeight="1" spans="1:3">
      <c r="A679" s="12">
        <v>677</v>
      </c>
      <c r="B679" s="27" t="s">
        <v>680</v>
      </c>
      <c r="C679" s="50">
        <v>75.14</v>
      </c>
    </row>
    <row r="680" s="4" customFormat="1" ht="10" customHeight="1" spans="1:3">
      <c r="A680" s="12">
        <v>678</v>
      </c>
      <c r="B680" s="27" t="s">
        <v>681</v>
      </c>
      <c r="C680" s="50">
        <v>75.1</v>
      </c>
    </row>
    <row r="681" s="4" customFormat="1" ht="10" customHeight="1" spans="1:3">
      <c r="A681" s="12">
        <v>679</v>
      </c>
      <c r="B681" s="24" t="s">
        <v>682</v>
      </c>
      <c r="C681" s="50">
        <v>75.08</v>
      </c>
    </row>
    <row r="682" s="4" customFormat="1" ht="10" customHeight="1" spans="1:3">
      <c r="A682" s="12">
        <v>680</v>
      </c>
      <c r="B682" s="27" t="s">
        <v>683</v>
      </c>
      <c r="C682" s="50">
        <v>75</v>
      </c>
    </row>
    <row r="683" s="4" customFormat="1" ht="10" customHeight="1" spans="1:3">
      <c r="A683" s="12">
        <v>681</v>
      </c>
      <c r="B683" s="27" t="s">
        <v>684</v>
      </c>
      <c r="C683" s="50">
        <v>75</v>
      </c>
    </row>
    <row r="684" s="4" customFormat="1" ht="10" customHeight="1" spans="1:3">
      <c r="A684" s="12">
        <v>682</v>
      </c>
      <c r="B684" s="27" t="s">
        <v>685</v>
      </c>
      <c r="C684" s="50">
        <v>74.92</v>
      </c>
    </row>
    <row r="685" s="4" customFormat="1" ht="10" customHeight="1" spans="1:3">
      <c r="A685" s="12">
        <v>683</v>
      </c>
      <c r="B685" s="27" t="s">
        <v>686</v>
      </c>
      <c r="C685" s="50">
        <v>74.88</v>
      </c>
    </row>
    <row r="686" s="4" customFormat="1" ht="10" customHeight="1" spans="1:3">
      <c r="A686" s="12">
        <v>684</v>
      </c>
      <c r="B686" s="24" t="s">
        <v>687</v>
      </c>
      <c r="C686" s="50">
        <v>74.68</v>
      </c>
    </row>
    <row r="687" s="4" customFormat="1" ht="10" customHeight="1" spans="1:3">
      <c r="A687" s="12">
        <v>685</v>
      </c>
      <c r="B687" s="24" t="s">
        <v>688</v>
      </c>
      <c r="C687" s="50">
        <v>74.62</v>
      </c>
    </row>
    <row r="688" s="4" customFormat="1" ht="10" customHeight="1" spans="1:3">
      <c r="A688" s="12">
        <v>686</v>
      </c>
      <c r="B688" s="24" t="s">
        <v>689</v>
      </c>
      <c r="C688" s="50">
        <v>74.54</v>
      </c>
    </row>
    <row r="689" s="4" customFormat="1" ht="10" customHeight="1" spans="1:3">
      <c r="A689" s="12">
        <v>687</v>
      </c>
      <c r="B689" s="14" t="s">
        <v>690</v>
      </c>
      <c r="C689" s="50">
        <v>74.5</v>
      </c>
    </row>
    <row r="690" s="4" customFormat="1" ht="10" customHeight="1" spans="1:3">
      <c r="A690" s="12">
        <v>688</v>
      </c>
      <c r="B690" s="27" t="s">
        <v>691</v>
      </c>
      <c r="C690" s="50">
        <v>74.42</v>
      </c>
    </row>
    <row r="691" s="4" customFormat="1" ht="10" customHeight="1" spans="1:3">
      <c r="A691" s="12">
        <v>689</v>
      </c>
      <c r="B691" s="27" t="s">
        <v>692</v>
      </c>
      <c r="C691" s="50">
        <v>74.38</v>
      </c>
    </row>
    <row r="692" s="4" customFormat="1" ht="10" customHeight="1" spans="1:3">
      <c r="A692" s="12">
        <v>690</v>
      </c>
      <c r="B692" s="24" t="s">
        <v>693</v>
      </c>
      <c r="C692" s="50">
        <v>74.32</v>
      </c>
    </row>
    <row r="693" s="4" customFormat="1" ht="10" customHeight="1" spans="1:3">
      <c r="A693" s="12">
        <v>691</v>
      </c>
      <c r="B693" s="14" t="s">
        <v>694</v>
      </c>
      <c r="C693" s="50">
        <v>74.22</v>
      </c>
    </row>
    <row r="694" s="4" customFormat="1" ht="10" customHeight="1" spans="1:3">
      <c r="A694" s="12">
        <v>692</v>
      </c>
      <c r="B694" s="24" t="s">
        <v>695</v>
      </c>
      <c r="C694" s="50">
        <v>74.22</v>
      </c>
    </row>
    <row r="695" s="4" customFormat="1" ht="10" customHeight="1" spans="1:3">
      <c r="A695" s="12">
        <v>693</v>
      </c>
      <c r="B695" s="14" t="s">
        <v>696</v>
      </c>
      <c r="C695" s="50">
        <v>74.2</v>
      </c>
    </row>
    <row r="696" s="4" customFormat="1" ht="10" customHeight="1" spans="1:3">
      <c r="A696" s="12">
        <v>694</v>
      </c>
      <c r="B696" s="24" t="s">
        <v>697</v>
      </c>
      <c r="C696" s="50">
        <v>74.12</v>
      </c>
    </row>
    <row r="697" s="4" customFormat="1" ht="10" customHeight="1" spans="1:3">
      <c r="A697" s="12">
        <v>695</v>
      </c>
      <c r="B697" s="27" t="s">
        <v>698</v>
      </c>
      <c r="C697" s="50">
        <v>73.9</v>
      </c>
    </row>
    <row r="698" s="4" customFormat="1" ht="10" customHeight="1" spans="1:3">
      <c r="A698" s="12">
        <v>696</v>
      </c>
      <c r="B698" s="27" t="s">
        <v>699</v>
      </c>
      <c r="C698" s="50">
        <v>73.88</v>
      </c>
    </row>
    <row r="699" s="4" customFormat="1" ht="10" customHeight="1" spans="1:3">
      <c r="A699" s="12">
        <v>697</v>
      </c>
      <c r="B699" s="27" t="s">
        <v>700</v>
      </c>
      <c r="C699" s="50">
        <v>73.66</v>
      </c>
    </row>
    <row r="700" s="4" customFormat="1" ht="10" customHeight="1" spans="1:3">
      <c r="A700" s="12">
        <v>698</v>
      </c>
      <c r="B700" s="27" t="s">
        <v>701</v>
      </c>
      <c r="C700" s="50">
        <v>73.56</v>
      </c>
    </row>
    <row r="701" s="4" customFormat="1" ht="10" customHeight="1" spans="1:3">
      <c r="A701" s="12">
        <v>699</v>
      </c>
      <c r="B701" s="27" t="s">
        <v>702</v>
      </c>
      <c r="C701" s="50">
        <v>73.54</v>
      </c>
    </row>
    <row r="702" s="4" customFormat="1" ht="10" customHeight="1" spans="1:3">
      <c r="A702" s="12">
        <v>700</v>
      </c>
      <c r="B702" s="24" t="s">
        <v>703</v>
      </c>
      <c r="C702" s="50">
        <v>73.34</v>
      </c>
    </row>
    <row r="703" s="4" customFormat="1" ht="10" customHeight="1" spans="1:3">
      <c r="A703" s="12">
        <v>701</v>
      </c>
      <c r="B703" s="27" t="s">
        <v>704</v>
      </c>
      <c r="C703" s="50">
        <v>73.34</v>
      </c>
    </row>
    <row r="704" s="4" customFormat="1" ht="10" customHeight="1" spans="1:3">
      <c r="A704" s="12">
        <v>702</v>
      </c>
      <c r="B704" s="27" t="s">
        <v>705</v>
      </c>
      <c r="C704" s="50">
        <v>73.3</v>
      </c>
    </row>
    <row r="705" s="4" customFormat="1" ht="10" customHeight="1" spans="1:3">
      <c r="A705" s="12">
        <v>703</v>
      </c>
      <c r="B705" s="27" t="s">
        <v>706</v>
      </c>
      <c r="C705" s="50">
        <v>73.3</v>
      </c>
    </row>
    <row r="706" s="4" customFormat="1" ht="10" customHeight="1" spans="1:3">
      <c r="A706" s="12">
        <v>704</v>
      </c>
      <c r="B706" s="27" t="s">
        <v>707</v>
      </c>
      <c r="C706" s="50">
        <v>73.28</v>
      </c>
    </row>
    <row r="707" s="4" customFormat="1" ht="10" customHeight="1" spans="1:3">
      <c r="A707" s="12">
        <v>705</v>
      </c>
      <c r="B707" s="24" t="s">
        <v>708</v>
      </c>
      <c r="C707" s="50">
        <v>73.14</v>
      </c>
    </row>
    <row r="708" s="4" customFormat="1" ht="10" customHeight="1" spans="1:3">
      <c r="A708" s="12">
        <v>706</v>
      </c>
      <c r="B708" s="27" t="s">
        <v>709</v>
      </c>
      <c r="C708" s="50">
        <v>73.12</v>
      </c>
    </row>
    <row r="709" s="4" customFormat="1" ht="10" customHeight="1" spans="1:3">
      <c r="A709" s="12">
        <v>707</v>
      </c>
      <c r="B709" s="14" t="s">
        <v>710</v>
      </c>
      <c r="C709" s="50">
        <v>73</v>
      </c>
    </row>
    <row r="710" s="4" customFormat="1" ht="10" customHeight="1" spans="1:3">
      <c r="A710" s="12">
        <v>708</v>
      </c>
      <c r="B710" s="27" t="s">
        <v>711</v>
      </c>
      <c r="C710" s="50">
        <v>72.92</v>
      </c>
    </row>
    <row r="711" s="4" customFormat="1" ht="10" customHeight="1" spans="1:3">
      <c r="A711" s="12">
        <v>709</v>
      </c>
      <c r="B711" s="27" t="s">
        <v>712</v>
      </c>
      <c r="C711" s="50">
        <v>72.8</v>
      </c>
    </row>
    <row r="712" s="4" customFormat="1" ht="10" customHeight="1" spans="1:3">
      <c r="A712" s="12">
        <v>710</v>
      </c>
      <c r="B712" s="27" t="s">
        <v>713</v>
      </c>
      <c r="C712" s="50">
        <v>72.7</v>
      </c>
    </row>
    <row r="713" s="4" customFormat="1" ht="10" customHeight="1" spans="1:3">
      <c r="A713" s="12">
        <v>711</v>
      </c>
      <c r="B713" s="24" t="s">
        <v>714</v>
      </c>
      <c r="C713" s="50">
        <v>71.12</v>
      </c>
    </row>
    <row r="714" s="4" customFormat="1" ht="10" customHeight="1" spans="1:3">
      <c r="A714" s="12">
        <v>712</v>
      </c>
      <c r="B714" s="27" t="s">
        <v>715</v>
      </c>
      <c r="C714" s="50">
        <v>70.92</v>
      </c>
    </row>
    <row r="715" s="4" customFormat="1" ht="10" customHeight="1" spans="1:3">
      <c r="A715" s="12">
        <v>713</v>
      </c>
      <c r="B715" s="27" t="s">
        <v>716</v>
      </c>
      <c r="C715" s="50">
        <v>70.62</v>
      </c>
    </row>
    <row r="716" s="4" customFormat="1" ht="10" customHeight="1" spans="1:3">
      <c r="A716" s="12">
        <v>714</v>
      </c>
      <c r="B716" s="27" t="s">
        <v>717</v>
      </c>
      <c r="C716" s="50">
        <v>70.44</v>
      </c>
    </row>
    <row r="717" s="4" customFormat="1" ht="10" customHeight="1" spans="1:3">
      <c r="A717" s="12">
        <v>715</v>
      </c>
      <c r="B717" s="14" t="s">
        <v>718</v>
      </c>
      <c r="C717" s="50">
        <v>69.58</v>
      </c>
    </row>
    <row r="718" s="4" customFormat="1" ht="10" customHeight="1" spans="1:3">
      <c r="A718" s="12">
        <v>716</v>
      </c>
      <c r="B718" s="27" t="s">
        <v>719</v>
      </c>
      <c r="C718" s="50">
        <v>68.8</v>
      </c>
    </row>
    <row r="719" s="4" customFormat="1" ht="10" customHeight="1" spans="1:3">
      <c r="A719" s="12">
        <v>717</v>
      </c>
      <c r="B719" s="24" t="s">
        <v>720</v>
      </c>
      <c r="C719" s="50">
        <v>68.68</v>
      </c>
    </row>
    <row r="720" s="4" customFormat="1" ht="10" customHeight="1" spans="1:3">
      <c r="A720" s="12">
        <v>718</v>
      </c>
      <c r="B720" s="27" t="s">
        <v>721</v>
      </c>
      <c r="C720" s="50">
        <v>68</v>
      </c>
    </row>
    <row r="721" s="4" customFormat="1" ht="10" customHeight="1" spans="1:3">
      <c r="A721" s="12">
        <v>719</v>
      </c>
      <c r="B721" s="27" t="s">
        <v>722</v>
      </c>
      <c r="C721" s="50">
        <v>67.42</v>
      </c>
    </row>
    <row r="722" s="42" customFormat="1" ht="10" customHeight="1" spans="1:3">
      <c r="A722" s="12">
        <v>720</v>
      </c>
      <c r="B722" s="14" t="s">
        <v>723</v>
      </c>
      <c r="C722" s="50">
        <v>66.88</v>
      </c>
    </row>
    <row r="723" s="4" customFormat="1" ht="10" customHeight="1" spans="1:3">
      <c r="A723" s="12">
        <v>721</v>
      </c>
      <c r="B723" s="27" t="s">
        <v>724</v>
      </c>
      <c r="C723" s="50">
        <v>66.44</v>
      </c>
    </row>
    <row r="724" s="4" customFormat="1" ht="10" customHeight="1" spans="1:3">
      <c r="A724" s="12">
        <v>722</v>
      </c>
      <c r="B724" s="27" t="s">
        <v>725</v>
      </c>
      <c r="C724" s="50">
        <v>66.2</v>
      </c>
    </row>
    <row r="725" s="4" customFormat="1" ht="10" customHeight="1" spans="1:3">
      <c r="A725" s="12">
        <v>723</v>
      </c>
      <c r="B725" s="14" t="s">
        <v>726</v>
      </c>
      <c r="C725" s="50">
        <v>65.04</v>
      </c>
    </row>
    <row r="726" s="4" customFormat="1" ht="10" customHeight="1" spans="1:3">
      <c r="A726" s="12">
        <v>724</v>
      </c>
      <c r="B726" s="27" t="s">
        <v>727</v>
      </c>
      <c r="C726" s="50">
        <v>65.04</v>
      </c>
    </row>
    <row r="727" s="4" customFormat="1" ht="10" customHeight="1" spans="1:3">
      <c r="A727" s="12">
        <v>725</v>
      </c>
      <c r="B727" s="14" t="s">
        <v>728</v>
      </c>
      <c r="C727" s="50">
        <v>64.56</v>
      </c>
    </row>
    <row r="728" s="4" customFormat="1" ht="10" customHeight="1" spans="1:3">
      <c r="A728" s="12">
        <v>726</v>
      </c>
      <c r="B728" s="27" t="s">
        <v>729</v>
      </c>
      <c r="C728" s="50">
        <v>60.54</v>
      </c>
    </row>
    <row r="729" s="4" customFormat="1" ht="10" customHeight="1" spans="1:3">
      <c r="A729" s="12">
        <v>727</v>
      </c>
      <c r="B729" s="27" t="s">
        <v>730</v>
      </c>
      <c r="C729" s="52" t="s">
        <v>731</v>
      </c>
    </row>
    <row r="730" s="4" customFormat="1" ht="10" customHeight="1" spans="1:3">
      <c r="A730" s="12">
        <v>728</v>
      </c>
      <c r="B730" s="27" t="s">
        <v>732</v>
      </c>
      <c r="C730" s="52" t="s">
        <v>731</v>
      </c>
    </row>
    <row r="731" s="4" customFormat="1" ht="10" customHeight="1" spans="1:3">
      <c r="A731" s="12">
        <v>729</v>
      </c>
      <c r="B731" s="27" t="s">
        <v>733</v>
      </c>
      <c r="C731" s="52" t="s">
        <v>731</v>
      </c>
    </row>
    <row r="732" s="4" customFormat="1" ht="10" customHeight="1" spans="1:3">
      <c r="A732" s="12">
        <v>730</v>
      </c>
      <c r="B732" s="27" t="s">
        <v>734</v>
      </c>
      <c r="C732" s="52" t="s">
        <v>731</v>
      </c>
    </row>
    <row r="733" s="4" customFormat="1" ht="10" customHeight="1" spans="1:3">
      <c r="A733" s="12">
        <v>731</v>
      </c>
      <c r="B733" s="27" t="s">
        <v>735</v>
      </c>
      <c r="C733" s="52" t="s">
        <v>731</v>
      </c>
    </row>
    <row r="734" s="4" customFormat="1" ht="10" customHeight="1" spans="1:3">
      <c r="A734" s="12">
        <v>732</v>
      </c>
      <c r="B734" s="27" t="s">
        <v>736</v>
      </c>
      <c r="C734" s="52" t="s">
        <v>731</v>
      </c>
    </row>
    <row r="735" s="4" customFormat="1" ht="10" customHeight="1" spans="1:3">
      <c r="A735" s="12">
        <v>733</v>
      </c>
      <c r="B735" s="27" t="s">
        <v>737</v>
      </c>
      <c r="C735" s="52" t="s">
        <v>731</v>
      </c>
    </row>
    <row r="736" s="4" customFormat="1" ht="10" customHeight="1" spans="1:3">
      <c r="A736" s="12">
        <v>734</v>
      </c>
      <c r="B736" s="27" t="s">
        <v>738</v>
      </c>
      <c r="C736" s="52" t="s">
        <v>731</v>
      </c>
    </row>
    <row r="737" s="4" customFormat="1" ht="10" customHeight="1" spans="1:3">
      <c r="A737" s="12">
        <v>735</v>
      </c>
      <c r="B737" s="27" t="s">
        <v>739</v>
      </c>
      <c r="C737" s="52" t="s">
        <v>731</v>
      </c>
    </row>
    <row r="738" s="4" customFormat="1" ht="10" customHeight="1" spans="1:3">
      <c r="A738" s="12">
        <v>736</v>
      </c>
      <c r="B738" s="27" t="s">
        <v>740</v>
      </c>
      <c r="C738" s="52" t="s">
        <v>731</v>
      </c>
    </row>
    <row r="739" s="4" customFormat="1" ht="10" customHeight="1" spans="1:3">
      <c r="A739" s="12">
        <v>737</v>
      </c>
      <c r="B739" s="14" t="s">
        <v>741</v>
      </c>
      <c r="C739" s="52" t="s">
        <v>731</v>
      </c>
    </row>
    <row r="740" s="4" customFormat="1" ht="10" customHeight="1" spans="1:3">
      <c r="A740" s="12">
        <v>738</v>
      </c>
      <c r="B740" s="14" t="s">
        <v>742</v>
      </c>
      <c r="C740" s="52" t="s">
        <v>731</v>
      </c>
    </row>
    <row r="741" s="4" customFormat="1" ht="10" customHeight="1" spans="1:3">
      <c r="A741" s="12">
        <v>739</v>
      </c>
      <c r="B741" s="14" t="s">
        <v>743</v>
      </c>
      <c r="C741" s="52" t="s">
        <v>731</v>
      </c>
    </row>
    <row r="742" s="4" customFormat="1" ht="10" customHeight="1" spans="1:3">
      <c r="A742" s="12">
        <v>740</v>
      </c>
      <c r="B742" s="14" t="s">
        <v>744</v>
      </c>
      <c r="C742" s="52" t="s">
        <v>731</v>
      </c>
    </row>
    <row r="743" s="4" customFormat="1" ht="10" customHeight="1" spans="1:3">
      <c r="A743" s="12">
        <v>741</v>
      </c>
      <c r="B743" s="14" t="s">
        <v>745</v>
      </c>
      <c r="C743" s="52" t="s">
        <v>731</v>
      </c>
    </row>
    <row r="744" s="4" customFormat="1" ht="10" customHeight="1" spans="1:3">
      <c r="A744" s="12">
        <v>742</v>
      </c>
      <c r="B744" s="14" t="s">
        <v>746</v>
      </c>
      <c r="C744" s="52" t="s">
        <v>731</v>
      </c>
    </row>
    <row r="745" s="4" customFormat="1" ht="10" customHeight="1" spans="1:3">
      <c r="A745" s="12">
        <v>743</v>
      </c>
      <c r="B745" s="14" t="s">
        <v>747</v>
      </c>
      <c r="C745" s="52" t="s">
        <v>731</v>
      </c>
    </row>
    <row r="746" s="4" customFormat="1" ht="10" customHeight="1" spans="1:3">
      <c r="A746" s="12">
        <v>744</v>
      </c>
      <c r="B746" s="14" t="s">
        <v>748</v>
      </c>
      <c r="C746" s="52" t="s">
        <v>731</v>
      </c>
    </row>
    <row r="747" s="4" customFormat="1" ht="10" customHeight="1" spans="1:3">
      <c r="A747" s="12">
        <v>745</v>
      </c>
      <c r="B747" s="14" t="s">
        <v>749</v>
      </c>
      <c r="C747" s="52" t="s">
        <v>731</v>
      </c>
    </row>
    <row r="748" s="4" customFormat="1" ht="10" customHeight="1" spans="1:3">
      <c r="A748" s="12">
        <v>746</v>
      </c>
      <c r="B748" s="14" t="s">
        <v>750</v>
      </c>
      <c r="C748" s="52" t="s">
        <v>731</v>
      </c>
    </row>
    <row r="749" s="4" customFormat="1" ht="10" customHeight="1" spans="1:3">
      <c r="A749" s="12">
        <v>747</v>
      </c>
      <c r="B749" s="14" t="s">
        <v>751</v>
      </c>
      <c r="C749" s="52" t="s">
        <v>731</v>
      </c>
    </row>
    <row r="750" s="4" customFormat="1" ht="10" customHeight="1" spans="1:3">
      <c r="A750" s="12">
        <v>748</v>
      </c>
      <c r="B750" s="14" t="s">
        <v>752</v>
      </c>
      <c r="C750" s="52" t="s">
        <v>731</v>
      </c>
    </row>
    <row r="751" s="4" customFormat="1" ht="10" customHeight="1" spans="1:3">
      <c r="A751" s="12">
        <v>749</v>
      </c>
      <c r="B751" s="14" t="s">
        <v>753</v>
      </c>
      <c r="C751" s="52" t="s">
        <v>731</v>
      </c>
    </row>
    <row r="752" s="4" customFormat="1" ht="10" customHeight="1" spans="1:3">
      <c r="A752" s="12">
        <v>750</v>
      </c>
      <c r="B752" s="24" t="s">
        <v>754</v>
      </c>
      <c r="C752" s="52" t="s">
        <v>731</v>
      </c>
    </row>
    <row r="753" s="4" customFormat="1" ht="10" customHeight="1" spans="1:3">
      <c r="A753" s="12">
        <v>751</v>
      </c>
      <c r="B753" s="24" t="s">
        <v>755</v>
      </c>
      <c r="C753" s="52" t="s">
        <v>731</v>
      </c>
    </row>
    <row r="754" s="4" customFormat="1" ht="10" customHeight="1" spans="1:3">
      <c r="A754" s="12">
        <v>752</v>
      </c>
      <c r="B754" s="24" t="s">
        <v>756</v>
      </c>
      <c r="C754" s="52" t="s">
        <v>731</v>
      </c>
    </row>
    <row r="755" s="4" customFormat="1" ht="10" customHeight="1" spans="1:3">
      <c r="A755" s="12">
        <v>753</v>
      </c>
      <c r="B755" s="24" t="s">
        <v>757</v>
      </c>
      <c r="C755" s="52" t="s">
        <v>731</v>
      </c>
    </row>
    <row r="756" s="4" customFormat="1" ht="10" customHeight="1" spans="1:3">
      <c r="A756" s="12">
        <v>754</v>
      </c>
      <c r="B756" s="24" t="s">
        <v>758</v>
      </c>
      <c r="C756" s="52" t="s">
        <v>731</v>
      </c>
    </row>
    <row r="757" s="4" customFormat="1" ht="10" customHeight="1" spans="1:3">
      <c r="A757" s="12">
        <v>755</v>
      </c>
      <c r="B757" s="24" t="s">
        <v>759</v>
      </c>
      <c r="C757" s="52" t="s">
        <v>731</v>
      </c>
    </row>
    <row r="758" s="4" customFormat="1" ht="10" customHeight="1" spans="1:3">
      <c r="A758" s="12">
        <v>756</v>
      </c>
      <c r="B758" s="24" t="s">
        <v>760</v>
      </c>
      <c r="C758" s="52" t="s">
        <v>731</v>
      </c>
    </row>
    <row r="759" s="4" customFormat="1" ht="10" customHeight="1" spans="1:3">
      <c r="A759" s="12">
        <v>757</v>
      </c>
      <c r="B759" s="24" t="s">
        <v>761</v>
      </c>
      <c r="C759" s="52" t="s">
        <v>731</v>
      </c>
    </row>
    <row r="760" s="4" customFormat="1" ht="10" customHeight="1" spans="1:3">
      <c r="A760" s="12">
        <v>758</v>
      </c>
      <c r="B760" s="24" t="s">
        <v>762</v>
      </c>
      <c r="C760" s="52" t="s">
        <v>731</v>
      </c>
    </row>
    <row r="761" s="4" customFormat="1" ht="10" customHeight="1" spans="1:3">
      <c r="A761" s="12">
        <v>759</v>
      </c>
      <c r="B761" s="24" t="s">
        <v>763</v>
      </c>
      <c r="C761" s="52" t="s">
        <v>731</v>
      </c>
    </row>
    <row r="762" s="4" customFormat="1" ht="10" customHeight="1" spans="1:3">
      <c r="A762" s="12">
        <v>760</v>
      </c>
      <c r="B762" s="24" t="s">
        <v>764</v>
      </c>
      <c r="C762" s="52" t="s">
        <v>731</v>
      </c>
    </row>
    <row r="763" s="4" customFormat="1" ht="10" customHeight="1" spans="1:3">
      <c r="A763" s="12">
        <v>761</v>
      </c>
      <c r="B763" s="24" t="s">
        <v>765</v>
      </c>
      <c r="C763" s="52" t="s">
        <v>731</v>
      </c>
    </row>
    <row r="764" s="4" customFormat="1" ht="10" customHeight="1" spans="1:3">
      <c r="A764" s="12">
        <v>762</v>
      </c>
      <c r="B764" s="24" t="s">
        <v>766</v>
      </c>
      <c r="C764" s="52" t="s">
        <v>731</v>
      </c>
    </row>
    <row r="765" s="4" customFormat="1" ht="10" customHeight="1" spans="1:3">
      <c r="A765" s="12">
        <v>763</v>
      </c>
      <c r="B765" s="24" t="s">
        <v>767</v>
      </c>
      <c r="C765" s="52" t="s">
        <v>731</v>
      </c>
    </row>
    <row r="766" s="4" customFormat="1" ht="10" customHeight="1" spans="1:3">
      <c r="A766" s="12">
        <v>764</v>
      </c>
      <c r="B766" s="24" t="s">
        <v>768</v>
      </c>
      <c r="C766" s="52" t="s">
        <v>731</v>
      </c>
    </row>
    <row r="767" s="4" customFormat="1" ht="10" customHeight="1" spans="1:3">
      <c r="A767" s="12">
        <v>765</v>
      </c>
      <c r="B767" s="24" t="s">
        <v>769</v>
      </c>
      <c r="C767" s="52" t="s">
        <v>731</v>
      </c>
    </row>
    <row r="768" s="4" customFormat="1" ht="10" customHeight="1" spans="1:3">
      <c r="A768" s="12">
        <v>766</v>
      </c>
      <c r="B768" s="27" t="s">
        <v>770</v>
      </c>
      <c r="C768" s="52" t="s">
        <v>731</v>
      </c>
    </row>
    <row r="769" s="4" customFormat="1" ht="10" customHeight="1" spans="1:3">
      <c r="A769" s="12">
        <v>767</v>
      </c>
      <c r="B769" s="27" t="s">
        <v>771</v>
      </c>
      <c r="C769" s="52" t="s">
        <v>731</v>
      </c>
    </row>
    <row r="770" s="4" customFormat="1" ht="10" customHeight="1" spans="1:3">
      <c r="A770" s="12">
        <v>768</v>
      </c>
      <c r="B770" s="27" t="s">
        <v>772</v>
      </c>
      <c r="C770" s="52" t="s">
        <v>731</v>
      </c>
    </row>
    <row r="771" s="4" customFormat="1" ht="10" customHeight="1" spans="1:3">
      <c r="A771" s="12">
        <v>769</v>
      </c>
      <c r="B771" s="27" t="s">
        <v>773</v>
      </c>
      <c r="C771" s="52" t="s">
        <v>731</v>
      </c>
    </row>
    <row r="772" s="4" customFormat="1" ht="10" customHeight="1" spans="1:3">
      <c r="A772" s="12">
        <v>770</v>
      </c>
      <c r="B772" s="27" t="s">
        <v>774</v>
      </c>
      <c r="C772" s="52" t="s">
        <v>731</v>
      </c>
    </row>
    <row r="773" s="4" customFormat="1" ht="10" customHeight="1" spans="1:3">
      <c r="A773" s="12">
        <v>771</v>
      </c>
      <c r="B773" s="27" t="s">
        <v>775</v>
      </c>
      <c r="C773" s="52" t="s">
        <v>731</v>
      </c>
    </row>
    <row r="774" s="4" customFormat="1" ht="10" customHeight="1" spans="1:3">
      <c r="A774" s="12">
        <v>772</v>
      </c>
      <c r="B774" s="27" t="s">
        <v>776</v>
      </c>
      <c r="C774" s="52" t="s">
        <v>731</v>
      </c>
    </row>
    <row r="775" s="4" customFormat="1" ht="10" customHeight="1" spans="1:3">
      <c r="A775" s="12">
        <v>773</v>
      </c>
      <c r="B775" s="27" t="s">
        <v>777</v>
      </c>
      <c r="C775" s="52" t="s">
        <v>731</v>
      </c>
    </row>
    <row r="776" s="4" customFormat="1" ht="10" customHeight="1" spans="1:3">
      <c r="A776" s="12">
        <v>774</v>
      </c>
      <c r="B776" s="27" t="s">
        <v>778</v>
      </c>
      <c r="C776" s="52" t="s">
        <v>731</v>
      </c>
    </row>
    <row r="777" s="4" customFormat="1" ht="10" customHeight="1" spans="1:3">
      <c r="A777" s="12">
        <v>775</v>
      </c>
      <c r="B777" s="27" t="s">
        <v>779</v>
      </c>
      <c r="C777" s="52" t="s">
        <v>731</v>
      </c>
    </row>
    <row r="778" s="4" customFormat="1" ht="10" customHeight="1" spans="1:3">
      <c r="A778" s="12">
        <v>776</v>
      </c>
      <c r="B778" s="27" t="s">
        <v>780</v>
      </c>
      <c r="C778" s="52" t="s">
        <v>731</v>
      </c>
    </row>
    <row r="779" s="4" customFormat="1" ht="10" customHeight="1" spans="1:3">
      <c r="A779" s="12">
        <v>777</v>
      </c>
      <c r="B779" s="27" t="s">
        <v>781</v>
      </c>
      <c r="C779" s="52" t="s">
        <v>731</v>
      </c>
    </row>
    <row r="780" s="4" customFormat="1" ht="10" customHeight="1" spans="1:3">
      <c r="A780" s="12">
        <v>778</v>
      </c>
      <c r="B780" s="27" t="s">
        <v>782</v>
      </c>
      <c r="C780" s="52" t="s">
        <v>731</v>
      </c>
    </row>
    <row r="781" s="4" customFormat="1" ht="10" customHeight="1" spans="1:3">
      <c r="A781" s="12">
        <v>779</v>
      </c>
      <c r="B781" s="27" t="s">
        <v>783</v>
      </c>
      <c r="C781" s="52" t="s">
        <v>731</v>
      </c>
    </row>
    <row r="782" s="4" customFormat="1" ht="10" customHeight="1" spans="1:3">
      <c r="A782" s="12">
        <v>780</v>
      </c>
      <c r="B782" s="27" t="s">
        <v>784</v>
      </c>
      <c r="C782" s="52" t="s">
        <v>731</v>
      </c>
    </row>
    <row r="783" s="4" customFormat="1" ht="10" customHeight="1" spans="1:3">
      <c r="A783" s="12">
        <v>781</v>
      </c>
      <c r="B783" s="27" t="s">
        <v>785</v>
      </c>
      <c r="C783" s="52" t="s">
        <v>731</v>
      </c>
    </row>
    <row r="784" s="4" customFormat="1" ht="10" customHeight="1" spans="1:3">
      <c r="A784" s="12">
        <v>782</v>
      </c>
      <c r="B784" s="27" t="s">
        <v>786</v>
      </c>
      <c r="C784" s="52" t="s">
        <v>731</v>
      </c>
    </row>
    <row r="785" s="4" customFormat="1" ht="10" customHeight="1" spans="1:3">
      <c r="A785" s="12">
        <v>783</v>
      </c>
      <c r="B785" s="27" t="s">
        <v>787</v>
      </c>
      <c r="C785" s="52" t="s">
        <v>731</v>
      </c>
    </row>
    <row r="786" s="4" customFormat="1" ht="10" customHeight="1" spans="1:3">
      <c r="A786" s="12">
        <v>784</v>
      </c>
      <c r="B786" s="27" t="s">
        <v>788</v>
      </c>
      <c r="C786" s="53" t="s">
        <v>731</v>
      </c>
    </row>
    <row r="787" s="4" customFormat="1" ht="10" customHeight="1" spans="1:3">
      <c r="A787" s="12">
        <v>785</v>
      </c>
      <c r="B787" s="27" t="s">
        <v>789</v>
      </c>
      <c r="C787" s="52" t="s">
        <v>731</v>
      </c>
    </row>
    <row r="788" s="4" customFormat="1" ht="10" customHeight="1" spans="1:3">
      <c r="A788" s="12">
        <v>786</v>
      </c>
      <c r="B788" s="27" t="s">
        <v>790</v>
      </c>
      <c r="C788" s="52" t="s">
        <v>731</v>
      </c>
    </row>
    <row r="789" s="4" customFormat="1" ht="10" customHeight="1" spans="1:3">
      <c r="A789" s="12">
        <v>787</v>
      </c>
      <c r="B789" s="27" t="s">
        <v>791</v>
      </c>
      <c r="C789" s="52" t="s">
        <v>731</v>
      </c>
    </row>
    <row r="790" s="4" customFormat="1" ht="10" customHeight="1" spans="1:3">
      <c r="A790" s="12">
        <v>788</v>
      </c>
      <c r="B790" s="27" t="s">
        <v>792</v>
      </c>
      <c r="C790" s="52" t="s">
        <v>731</v>
      </c>
    </row>
    <row r="791" s="4" customFormat="1" ht="10" customHeight="1" spans="1:3">
      <c r="A791" s="12">
        <v>789</v>
      </c>
      <c r="B791" s="27" t="s">
        <v>793</v>
      </c>
      <c r="C791" s="52" t="s">
        <v>731</v>
      </c>
    </row>
    <row r="792" s="4" customFormat="1" ht="10" customHeight="1" spans="1:3">
      <c r="A792" s="12">
        <v>790</v>
      </c>
      <c r="B792" s="27" t="s">
        <v>794</v>
      </c>
      <c r="C792" s="52" t="s">
        <v>731</v>
      </c>
    </row>
    <row r="793" s="4" customFormat="1" ht="10" customHeight="1" spans="1:3">
      <c r="A793" s="12">
        <v>791</v>
      </c>
      <c r="B793" s="24" t="s">
        <v>795</v>
      </c>
      <c r="C793" s="50" t="s">
        <v>796</v>
      </c>
    </row>
  </sheetData>
  <autoFilter xmlns:etc="http://www.wps.cn/officeDocument/2017/etCustomData" ref="A1:C793" etc:filterBottomFollowUsedRange="0">
    <extLst/>
  </autoFilter>
  <sortState ref="B3:C793">
    <sortCondition ref="C3:C793" descending="1"/>
  </sortState>
  <mergeCells count="1">
    <mergeCell ref="A1:C1"/>
  </mergeCells>
  <pageMargins left="0.984027777777778" right="0.700694444444445" top="0.550694444444444" bottom="0.590277777777778" header="0.298611111111111" footer="0.298611111111111"/>
  <pageSetup paperSize="9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93"/>
  <sheetViews>
    <sheetView workbookViewId="0">
      <selection activeCell="C21" sqref="C21"/>
    </sheetView>
  </sheetViews>
  <sheetFormatPr defaultColWidth="9" defaultRowHeight="14.25"/>
  <cols>
    <col min="1" max="1" width="9" style="1"/>
    <col min="2" max="2" width="7.875" style="1" customWidth="1"/>
    <col min="3" max="3" width="18.125" style="6" customWidth="1"/>
    <col min="4" max="4" width="15.625" style="1" customWidth="1"/>
    <col min="5" max="5" width="11.875" style="1" customWidth="1"/>
    <col min="6" max="6" width="11.25" style="1" customWidth="1"/>
    <col min="7" max="7" width="9" style="1"/>
    <col min="8" max="8" width="11.625" style="1" customWidth="1"/>
    <col min="9" max="23" width="9" style="1"/>
    <col min="24" max="16377" width="84.325" style="1"/>
    <col min="16378" max="16384" width="9" style="1"/>
  </cols>
  <sheetData>
    <row r="1" s="1" customFormat="1" ht="18.75" spans="1:6">
      <c r="A1" s="7" t="s">
        <v>797</v>
      </c>
      <c r="B1" s="7"/>
      <c r="C1" s="38"/>
      <c r="D1" s="7"/>
      <c r="E1" s="7"/>
      <c r="F1" s="7"/>
    </row>
    <row r="2" s="3" customFormat="1" ht="13" customHeight="1" spans="1:11">
      <c r="A2" s="39" t="s">
        <v>1</v>
      </c>
      <c r="B2" s="39" t="s">
        <v>798</v>
      </c>
      <c r="C2" s="40" t="s">
        <v>2</v>
      </c>
      <c r="D2" s="10" t="s">
        <v>799</v>
      </c>
      <c r="E2" s="10" t="s">
        <v>800</v>
      </c>
      <c r="F2" s="16" t="s">
        <v>801</v>
      </c>
      <c r="G2" s="16" t="s">
        <v>802</v>
      </c>
      <c r="H2" s="16" t="s">
        <v>803</v>
      </c>
      <c r="I2" s="16" t="s">
        <v>804</v>
      </c>
      <c r="J2" s="16" t="s">
        <v>805</v>
      </c>
      <c r="K2" s="16" t="s">
        <v>3</v>
      </c>
    </row>
    <row r="3" s="3" customFormat="1" ht="13" customHeight="1" spans="1:11">
      <c r="A3" s="12">
        <v>1</v>
      </c>
      <c r="B3" s="13" t="s">
        <v>806</v>
      </c>
      <c r="C3" s="14" t="s">
        <v>422</v>
      </c>
      <c r="D3" s="12" t="s">
        <v>807</v>
      </c>
      <c r="E3" s="15" t="s">
        <v>808</v>
      </c>
      <c r="F3" s="15">
        <v>87.5</v>
      </c>
      <c r="G3" s="15">
        <v>1</v>
      </c>
      <c r="H3" s="16" t="s">
        <v>809</v>
      </c>
      <c r="I3" s="21">
        <v>3</v>
      </c>
      <c r="J3" s="21">
        <v>21</v>
      </c>
      <c r="K3" s="21"/>
    </row>
    <row r="4" s="3" customFormat="1" ht="13" customHeight="1" spans="1:11">
      <c r="A4" s="12">
        <v>2</v>
      </c>
      <c r="B4" s="13" t="s">
        <v>810</v>
      </c>
      <c r="C4" s="14" t="s">
        <v>174</v>
      </c>
      <c r="D4" s="12" t="s">
        <v>807</v>
      </c>
      <c r="E4" s="15" t="s">
        <v>808</v>
      </c>
      <c r="F4" s="15">
        <v>87</v>
      </c>
      <c r="G4" s="15">
        <v>2</v>
      </c>
      <c r="H4" s="16" t="s">
        <v>809</v>
      </c>
      <c r="I4" s="21">
        <v>7</v>
      </c>
      <c r="J4" s="21">
        <v>5</v>
      </c>
      <c r="K4" s="21"/>
    </row>
    <row r="5" s="3" customFormat="1" ht="13" customHeight="1" spans="1:11">
      <c r="A5" s="12">
        <v>3</v>
      </c>
      <c r="B5" s="13" t="s">
        <v>811</v>
      </c>
      <c r="C5" s="14" t="s">
        <v>294</v>
      </c>
      <c r="D5" s="12" t="s">
        <v>807</v>
      </c>
      <c r="E5" s="15" t="s">
        <v>808</v>
      </c>
      <c r="F5" s="15">
        <v>86.75</v>
      </c>
      <c r="G5" s="15">
        <v>3</v>
      </c>
      <c r="H5" s="16" t="s">
        <v>809</v>
      </c>
      <c r="I5" s="21">
        <v>5</v>
      </c>
      <c r="J5" s="21">
        <v>8</v>
      </c>
      <c r="K5" s="21"/>
    </row>
    <row r="6" s="3" customFormat="1" ht="13" customHeight="1" spans="1:11">
      <c r="A6" s="12">
        <v>4</v>
      </c>
      <c r="B6" s="13" t="s">
        <v>812</v>
      </c>
      <c r="C6" s="14" t="s">
        <v>582</v>
      </c>
      <c r="D6" s="12" t="s">
        <v>807</v>
      </c>
      <c r="E6" s="18" t="s">
        <v>808</v>
      </c>
      <c r="F6" s="15">
        <v>86.5</v>
      </c>
      <c r="G6" s="15">
        <v>4</v>
      </c>
      <c r="H6" s="16" t="s">
        <v>809</v>
      </c>
      <c r="I6" s="21">
        <v>3</v>
      </c>
      <c r="J6" s="21">
        <v>20</v>
      </c>
      <c r="K6" s="21"/>
    </row>
    <row r="7" s="3" customFormat="1" ht="13" customHeight="1" spans="1:11">
      <c r="A7" s="12">
        <v>5</v>
      </c>
      <c r="B7" s="13" t="s">
        <v>813</v>
      </c>
      <c r="C7" s="14" t="s">
        <v>283</v>
      </c>
      <c r="D7" s="12" t="s">
        <v>807</v>
      </c>
      <c r="E7" s="15" t="s">
        <v>808</v>
      </c>
      <c r="F7" s="15">
        <v>86</v>
      </c>
      <c r="G7" s="15">
        <v>5</v>
      </c>
      <c r="H7" s="16" t="s">
        <v>809</v>
      </c>
      <c r="I7" s="21">
        <v>8</v>
      </c>
      <c r="J7" s="21">
        <v>11</v>
      </c>
      <c r="K7" s="21"/>
    </row>
    <row r="8" s="3" customFormat="1" ht="13" customHeight="1" spans="1:11">
      <c r="A8" s="12">
        <v>6</v>
      </c>
      <c r="B8" s="13" t="s">
        <v>814</v>
      </c>
      <c r="C8" s="14" t="s">
        <v>279</v>
      </c>
      <c r="D8" s="12" t="s">
        <v>807</v>
      </c>
      <c r="E8" s="15" t="s">
        <v>808</v>
      </c>
      <c r="F8" s="15">
        <v>85.5</v>
      </c>
      <c r="G8" s="15">
        <v>6</v>
      </c>
      <c r="H8" s="16" t="s">
        <v>809</v>
      </c>
      <c r="I8" s="21">
        <v>6</v>
      </c>
      <c r="J8" s="21">
        <v>11</v>
      </c>
      <c r="K8" s="21"/>
    </row>
    <row r="9" s="3" customFormat="1" ht="13" customHeight="1" spans="1:11">
      <c r="A9" s="12">
        <v>7</v>
      </c>
      <c r="B9" s="13" t="s">
        <v>815</v>
      </c>
      <c r="C9" s="14" t="s">
        <v>328</v>
      </c>
      <c r="D9" s="12" t="s">
        <v>807</v>
      </c>
      <c r="E9" s="15" t="s">
        <v>808</v>
      </c>
      <c r="F9" s="15">
        <v>85.25</v>
      </c>
      <c r="G9" s="15">
        <v>7</v>
      </c>
      <c r="H9" s="16" t="s">
        <v>809</v>
      </c>
      <c r="I9" s="21">
        <v>3</v>
      </c>
      <c r="J9" s="21">
        <v>9</v>
      </c>
      <c r="K9" s="21"/>
    </row>
    <row r="10" s="3" customFormat="1" ht="13" customHeight="1" spans="1:11">
      <c r="A10" s="12">
        <v>8</v>
      </c>
      <c r="B10" s="13" t="s">
        <v>816</v>
      </c>
      <c r="C10" s="14" t="s">
        <v>561</v>
      </c>
      <c r="D10" s="12" t="s">
        <v>807</v>
      </c>
      <c r="E10" s="15" t="s">
        <v>808</v>
      </c>
      <c r="F10" s="15">
        <v>84.75</v>
      </c>
      <c r="G10" s="15">
        <v>8</v>
      </c>
      <c r="H10" s="16" t="s">
        <v>809</v>
      </c>
      <c r="I10" s="21">
        <v>3</v>
      </c>
      <c r="J10" s="21">
        <v>4</v>
      </c>
      <c r="K10" s="21"/>
    </row>
    <row r="11" s="3" customFormat="1" ht="13" customHeight="1" spans="1:11">
      <c r="A11" s="12">
        <v>9</v>
      </c>
      <c r="B11" s="13" t="s">
        <v>817</v>
      </c>
      <c r="C11" s="14" t="s">
        <v>412</v>
      </c>
      <c r="D11" s="12" t="s">
        <v>807</v>
      </c>
      <c r="E11" s="15" t="s">
        <v>808</v>
      </c>
      <c r="F11" s="15">
        <v>84</v>
      </c>
      <c r="G11" s="15">
        <v>9</v>
      </c>
      <c r="H11" s="16" t="s">
        <v>809</v>
      </c>
      <c r="I11" s="21">
        <v>1</v>
      </c>
      <c r="J11" s="21">
        <v>13</v>
      </c>
      <c r="K11" s="21"/>
    </row>
    <row r="12" s="3" customFormat="1" ht="13" customHeight="1" spans="1:11">
      <c r="A12" s="12">
        <v>10</v>
      </c>
      <c r="B12" s="13" t="s">
        <v>818</v>
      </c>
      <c r="C12" s="14" t="s">
        <v>79</v>
      </c>
      <c r="D12" s="12" t="s">
        <v>807</v>
      </c>
      <c r="E12" s="15" t="s">
        <v>808</v>
      </c>
      <c r="F12" s="15">
        <v>83.25</v>
      </c>
      <c r="G12" s="15">
        <v>10</v>
      </c>
      <c r="H12" s="16" t="s">
        <v>809</v>
      </c>
      <c r="I12" s="21">
        <v>2</v>
      </c>
      <c r="J12" s="21">
        <v>30</v>
      </c>
      <c r="K12" s="21"/>
    </row>
    <row r="13" s="3" customFormat="1" ht="13" customHeight="1" spans="1:11">
      <c r="A13" s="12">
        <v>11</v>
      </c>
      <c r="B13" s="13" t="s">
        <v>819</v>
      </c>
      <c r="C13" s="14" t="s">
        <v>267</v>
      </c>
      <c r="D13" s="12" t="s">
        <v>807</v>
      </c>
      <c r="E13" s="15" t="s">
        <v>808</v>
      </c>
      <c r="F13" s="15">
        <v>83</v>
      </c>
      <c r="G13" s="15">
        <v>11</v>
      </c>
      <c r="H13" s="16" t="s">
        <v>809</v>
      </c>
      <c r="I13" s="21">
        <v>6</v>
      </c>
      <c r="J13" s="21">
        <v>17</v>
      </c>
      <c r="K13" s="21"/>
    </row>
    <row r="14" s="3" customFormat="1" ht="13" customHeight="1" spans="1:11">
      <c r="A14" s="12">
        <v>12</v>
      </c>
      <c r="B14" s="13" t="s">
        <v>820</v>
      </c>
      <c r="C14" s="14" t="s">
        <v>486</v>
      </c>
      <c r="D14" s="12" t="s">
        <v>807</v>
      </c>
      <c r="E14" s="15" t="s">
        <v>808</v>
      </c>
      <c r="F14" s="15">
        <v>83</v>
      </c>
      <c r="G14" s="15">
        <v>11</v>
      </c>
      <c r="H14" s="16" t="s">
        <v>809</v>
      </c>
      <c r="I14" s="21">
        <v>3</v>
      </c>
      <c r="J14" s="21">
        <v>5</v>
      </c>
      <c r="K14" s="21"/>
    </row>
    <row r="15" s="3" customFormat="1" ht="13" customHeight="1" spans="1:11">
      <c r="A15" s="12">
        <v>13</v>
      </c>
      <c r="B15" s="13" t="s">
        <v>821</v>
      </c>
      <c r="C15" s="14" t="s">
        <v>242</v>
      </c>
      <c r="D15" s="12" t="s">
        <v>807</v>
      </c>
      <c r="E15" s="15" t="s">
        <v>808</v>
      </c>
      <c r="F15" s="15">
        <v>83</v>
      </c>
      <c r="G15" s="15">
        <v>11</v>
      </c>
      <c r="H15" s="16" t="s">
        <v>809</v>
      </c>
      <c r="I15" s="21">
        <v>4</v>
      </c>
      <c r="J15" s="21">
        <v>11</v>
      </c>
      <c r="K15" s="21"/>
    </row>
    <row r="16" s="3" customFormat="1" ht="13" customHeight="1" spans="1:11">
      <c r="A16" s="12">
        <v>14</v>
      </c>
      <c r="B16" s="13" t="s">
        <v>822</v>
      </c>
      <c r="C16" s="14" t="s">
        <v>51</v>
      </c>
      <c r="D16" s="12" t="s">
        <v>807</v>
      </c>
      <c r="E16" s="15" t="s">
        <v>808</v>
      </c>
      <c r="F16" s="15">
        <v>82.75</v>
      </c>
      <c r="G16" s="15">
        <v>14</v>
      </c>
      <c r="H16" s="16" t="s">
        <v>809</v>
      </c>
      <c r="I16" s="21">
        <v>4</v>
      </c>
      <c r="J16" s="21">
        <v>8</v>
      </c>
      <c r="K16" s="21"/>
    </row>
    <row r="17" s="3" customFormat="1" ht="13" customHeight="1" spans="1:11">
      <c r="A17" s="12">
        <v>15</v>
      </c>
      <c r="B17" s="13" t="s">
        <v>823</v>
      </c>
      <c r="C17" s="14" t="s">
        <v>295</v>
      </c>
      <c r="D17" s="12" t="s">
        <v>807</v>
      </c>
      <c r="E17" s="15" t="s">
        <v>808</v>
      </c>
      <c r="F17" s="15">
        <v>82.5</v>
      </c>
      <c r="G17" s="15">
        <v>15</v>
      </c>
      <c r="H17" s="16" t="s">
        <v>809</v>
      </c>
      <c r="I17" s="21">
        <v>6</v>
      </c>
      <c r="J17" s="21">
        <v>22</v>
      </c>
      <c r="K17" s="21"/>
    </row>
    <row r="18" s="3" customFormat="1" ht="13" customHeight="1" spans="1:11">
      <c r="A18" s="12">
        <v>16</v>
      </c>
      <c r="B18" s="13" t="s">
        <v>824</v>
      </c>
      <c r="C18" s="14" t="s">
        <v>83</v>
      </c>
      <c r="D18" s="12" t="s">
        <v>807</v>
      </c>
      <c r="E18" s="15" t="s">
        <v>808</v>
      </c>
      <c r="F18" s="15">
        <v>82.5</v>
      </c>
      <c r="G18" s="15">
        <v>15</v>
      </c>
      <c r="H18" s="16" t="s">
        <v>809</v>
      </c>
      <c r="I18" s="21">
        <v>6</v>
      </c>
      <c r="J18" s="21">
        <v>8</v>
      </c>
      <c r="K18" s="21"/>
    </row>
    <row r="19" s="3" customFormat="1" ht="13" customHeight="1" spans="1:11">
      <c r="A19" s="12">
        <v>17</v>
      </c>
      <c r="B19" s="13" t="s">
        <v>825</v>
      </c>
      <c r="C19" s="14" t="s">
        <v>394</v>
      </c>
      <c r="D19" s="12" t="s">
        <v>807</v>
      </c>
      <c r="E19" s="15" t="s">
        <v>808</v>
      </c>
      <c r="F19" s="15">
        <v>82.5</v>
      </c>
      <c r="G19" s="15">
        <v>15</v>
      </c>
      <c r="H19" s="16" t="s">
        <v>809</v>
      </c>
      <c r="I19" s="21">
        <v>1</v>
      </c>
      <c r="J19" s="21">
        <v>14</v>
      </c>
      <c r="K19" s="21"/>
    </row>
    <row r="20" s="3" customFormat="1" ht="13" customHeight="1" spans="1:11">
      <c r="A20" s="12">
        <v>18</v>
      </c>
      <c r="B20" s="13" t="s">
        <v>826</v>
      </c>
      <c r="C20" s="14" t="s">
        <v>250</v>
      </c>
      <c r="D20" s="12" t="s">
        <v>807</v>
      </c>
      <c r="E20" s="15" t="s">
        <v>808</v>
      </c>
      <c r="F20" s="15">
        <v>82.5</v>
      </c>
      <c r="G20" s="15">
        <v>15</v>
      </c>
      <c r="H20" s="16" t="s">
        <v>809</v>
      </c>
      <c r="I20" s="21">
        <v>1</v>
      </c>
      <c r="J20" s="21">
        <v>22</v>
      </c>
      <c r="K20" s="21"/>
    </row>
    <row r="21" s="3" customFormat="1" ht="13" customHeight="1" spans="1:11">
      <c r="A21" s="12">
        <v>19</v>
      </c>
      <c r="B21" s="13" t="s">
        <v>827</v>
      </c>
      <c r="C21" s="14" t="s">
        <v>288</v>
      </c>
      <c r="D21" s="12" t="s">
        <v>807</v>
      </c>
      <c r="E21" s="15" t="s">
        <v>808</v>
      </c>
      <c r="F21" s="15">
        <v>82.25</v>
      </c>
      <c r="G21" s="15">
        <v>19</v>
      </c>
      <c r="H21" s="16" t="s">
        <v>809</v>
      </c>
      <c r="I21" s="21">
        <v>1</v>
      </c>
      <c r="J21" s="21">
        <v>4</v>
      </c>
      <c r="K21" s="21"/>
    </row>
    <row r="22" s="3" customFormat="1" ht="13" customHeight="1" spans="1:11">
      <c r="A22" s="12">
        <v>20</v>
      </c>
      <c r="B22" s="13" t="s">
        <v>828</v>
      </c>
      <c r="C22" s="14" t="s">
        <v>209</v>
      </c>
      <c r="D22" s="12" t="s">
        <v>807</v>
      </c>
      <c r="E22" s="15" t="s">
        <v>808</v>
      </c>
      <c r="F22" s="15">
        <v>82</v>
      </c>
      <c r="G22" s="15">
        <v>20</v>
      </c>
      <c r="H22" s="16" t="s">
        <v>809</v>
      </c>
      <c r="I22" s="21">
        <v>6</v>
      </c>
      <c r="J22" s="21">
        <v>24</v>
      </c>
      <c r="K22" s="21"/>
    </row>
    <row r="23" s="3" customFormat="1" ht="13" customHeight="1" spans="1:11">
      <c r="A23" s="12">
        <v>21</v>
      </c>
      <c r="B23" s="13" t="s">
        <v>829</v>
      </c>
      <c r="C23" s="14" t="s">
        <v>4</v>
      </c>
      <c r="D23" s="12" t="s">
        <v>807</v>
      </c>
      <c r="E23" s="15" t="s">
        <v>808</v>
      </c>
      <c r="F23" s="15">
        <v>82</v>
      </c>
      <c r="G23" s="15">
        <v>20</v>
      </c>
      <c r="H23" s="16" t="s">
        <v>809</v>
      </c>
      <c r="I23" s="21">
        <v>4</v>
      </c>
      <c r="J23" s="21">
        <v>17</v>
      </c>
      <c r="K23" s="21"/>
    </row>
    <row r="24" s="3" customFormat="1" ht="13" customHeight="1" spans="1:11">
      <c r="A24" s="12">
        <v>22</v>
      </c>
      <c r="B24" s="13" t="s">
        <v>830</v>
      </c>
      <c r="C24" s="14" t="s">
        <v>116</v>
      </c>
      <c r="D24" s="12" t="s">
        <v>807</v>
      </c>
      <c r="E24" s="15" t="s">
        <v>808</v>
      </c>
      <c r="F24" s="15">
        <v>81.75</v>
      </c>
      <c r="G24" s="15">
        <v>22</v>
      </c>
      <c r="H24" s="16" t="s">
        <v>809</v>
      </c>
      <c r="I24" s="21">
        <v>7</v>
      </c>
      <c r="J24" s="21">
        <v>29</v>
      </c>
      <c r="K24" s="21"/>
    </row>
    <row r="25" s="3" customFormat="1" ht="13" customHeight="1" spans="1:11">
      <c r="A25" s="12">
        <v>23</v>
      </c>
      <c r="B25" s="13" t="s">
        <v>831</v>
      </c>
      <c r="C25" s="14" t="s">
        <v>443</v>
      </c>
      <c r="D25" s="12" t="s">
        <v>807</v>
      </c>
      <c r="E25" s="15" t="s">
        <v>808</v>
      </c>
      <c r="F25" s="15">
        <v>81.5</v>
      </c>
      <c r="G25" s="15">
        <v>23</v>
      </c>
      <c r="H25" s="16" t="s">
        <v>809</v>
      </c>
      <c r="I25" s="21">
        <v>3</v>
      </c>
      <c r="J25" s="21">
        <v>30</v>
      </c>
      <c r="K25" s="21"/>
    </row>
    <row r="26" s="3" customFormat="1" ht="13" customHeight="1" spans="1:11">
      <c r="A26" s="12">
        <v>24</v>
      </c>
      <c r="B26" s="13" t="s">
        <v>832</v>
      </c>
      <c r="C26" s="14" t="s">
        <v>418</v>
      </c>
      <c r="D26" s="12" t="s">
        <v>807</v>
      </c>
      <c r="E26" s="15" t="s">
        <v>808</v>
      </c>
      <c r="F26" s="15">
        <v>81.5</v>
      </c>
      <c r="G26" s="15">
        <v>23</v>
      </c>
      <c r="H26" s="16" t="s">
        <v>809</v>
      </c>
      <c r="I26" s="21">
        <v>5</v>
      </c>
      <c r="J26" s="21">
        <v>22</v>
      </c>
      <c r="K26" s="21"/>
    </row>
    <row r="27" s="3" customFormat="1" ht="13" customHeight="1" spans="1:11">
      <c r="A27" s="12">
        <v>25</v>
      </c>
      <c r="B27" s="13" t="s">
        <v>833</v>
      </c>
      <c r="C27" s="14" t="s">
        <v>188</v>
      </c>
      <c r="D27" s="12" t="s">
        <v>807</v>
      </c>
      <c r="E27" s="15" t="s">
        <v>808</v>
      </c>
      <c r="F27" s="15">
        <v>81</v>
      </c>
      <c r="G27" s="15">
        <v>25</v>
      </c>
      <c r="H27" s="16" t="s">
        <v>809</v>
      </c>
      <c r="I27" s="21">
        <v>8</v>
      </c>
      <c r="J27" s="21">
        <v>14</v>
      </c>
      <c r="K27" s="21"/>
    </row>
    <row r="28" s="3" customFormat="1" ht="13" customHeight="1" spans="1:11">
      <c r="A28" s="12">
        <v>26</v>
      </c>
      <c r="B28" s="13" t="s">
        <v>834</v>
      </c>
      <c r="C28" s="14" t="s">
        <v>396</v>
      </c>
      <c r="D28" s="12" t="s">
        <v>807</v>
      </c>
      <c r="E28" s="15" t="s">
        <v>808</v>
      </c>
      <c r="F28" s="15">
        <v>81</v>
      </c>
      <c r="G28" s="15">
        <v>25</v>
      </c>
      <c r="H28" s="16" t="s">
        <v>809</v>
      </c>
      <c r="I28" s="21">
        <v>4</v>
      </c>
      <c r="J28" s="21">
        <v>31</v>
      </c>
      <c r="K28" s="21"/>
    </row>
    <row r="29" s="3" customFormat="1" ht="13" customHeight="1" spans="1:11">
      <c r="A29" s="12">
        <v>27</v>
      </c>
      <c r="B29" s="13" t="s">
        <v>835</v>
      </c>
      <c r="C29" s="14" t="s">
        <v>251</v>
      </c>
      <c r="D29" s="12" t="s">
        <v>807</v>
      </c>
      <c r="E29" s="15" t="s">
        <v>808</v>
      </c>
      <c r="F29" s="15">
        <v>81</v>
      </c>
      <c r="G29" s="15">
        <v>25</v>
      </c>
      <c r="H29" s="16" t="s">
        <v>809</v>
      </c>
      <c r="I29" s="21">
        <v>8</v>
      </c>
      <c r="J29" s="21">
        <v>21</v>
      </c>
      <c r="K29" s="21"/>
    </row>
    <row r="30" s="3" customFormat="1" ht="13" customHeight="1" spans="1:11">
      <c r="A30" s="12">
        <v>28</v>
      </c>
      <c r="B30" s="13" t="s">
        <v>836</v>
      </c>
      <c r="C30" s="14" t="s">
        <v>10</v>
      </c>
      <c r="D30" s="12" t="s">
        <v>807</v>
      </c>
      <c r="E30" s="15" t="s">
        <v>808</v>
      </c>
      <c r="F30" s="15">
        <v>80.75</v>
      </c>
      <c r="G30" s="15">
        <v>28</v>
      </c>
      <c r="H30" s="16" t="s">
        <v>809</v>
      </c>
      <c r="I30" s="21">
        <v>2</v>
      </c>
      <c r="J30" s="21">
        <v>12</v>
      </c>
      <c r="K30" s="21"/>
    </row>
    <row r="31" s="3" customFormat="1" ht="13" customHeight="1" spans="1:11">
      <c r="A31" s="12">
        <v>29</v>
      </c>
      <c r="B31" s="13" t="s">
        <v>837</v>
      </c>
      <c r="C31" s="14" t="s">
        <v>478</v>
      </c>
      <c r="D31" s="12" t="s">
        <v>807</v>
      </c>
      <c r="E31" s="15" t="s">
        <v>808</v>
      </c>
      <c r="F31" s="15">
        <v>80.75</v>
      </c>
      <c r="G31" s="15">
        <v>28</v>
      </c>
      <c r="H31" s="16" t="s">
        <v>809</v>
      </c>
      <c r="I31" s="21">
        <v>3</v>
      </c>
      <c r="J31" s="21">
        <v>13</v>
      </c>
      <c r="K31" s="21"/>
    </row>
    <row r="32" s="3" customFormat="1" ht="13" customHeight="1" spans="1:11">
      <c r="A32" s="12">
        <v>30</v>
      </c>
      <c r="B32" s="13" t="s">
        <v>838</v>
      </c>
      <c r="C32" s="14" t="s">
        <v>198</v>
      </c>
      <c r="D32" s="12" t="s">
        <v>807</v>
      </c>
      <c r="E32" s="15" t="s">
        <v>808</v>
      </c>
      <c r="F32" s="15">
        <v>80.75</v>
      </c>
      <c r="G32" s="15">
        <v>28</v>
      </c>
      <c r="H32" s="16" t="s">
        <v>809</v>
      </c>
      <c r="I32" s="21">
        <v>2</v>
      </c>
      <c r="J32" s="21">
        <v>5</v>
      </c>
      <c r="K32" s="21"/>
    </row>
    <row r="33" s="3" customFormat="1" ht="13" customHeight="1" spans="1:11">
      <c r="A33" s="12">
        <v>31</v>
      </c>
      <c r="B33" s="13" t="s">
        <v>839</v>
      </c>
      <c r="C33" s="14" t="s">
        <v>268</v>
      </c>
      <c r="D33" s="12" t="s">
        <v>807</v>
      </c>
      <c r="E33" s="15" t="s">
        <v>808</v>
      </c>
      <c r="F33" s="15">
        <v>80.75</v>
      </c>
      <c r="G33" s="15">
        <v>28</v>
      </c>
      <c r="H33" s="16" t="s">
        <v>809</v>
      </c>
      <c r="I33" s="21">
        <v>7</v>
      </c>
      <c r="J33" s="21">
        <v>13</v>
      </c>
      <c r="K33" s="21"/>
    </row>
    <row r="34" s="3" customFormat="1" ht="13" customHeight="1" spans="1:11">
      <c r="A34" s="12">
        <v>32</v>
      </c>
      <c r="B34" s="13" t="s">
        <v>840</v>
      </c>
      <c r="C34" s="14" t="s">
        <v>741</v>
      </c>
      <c r="D34" s="12" t="s">
        <v>807</v>
      </c>
      <c r="E34" s="18" t="s">
        <v>808</v>
      </c>
      <c r="F34" s="15">
        <v>80.5</v>
      </c>
      <c r="G34" s="15">
        <v>32</v>
      </c>
      <c r="H34" s="16" t="s">
        <v>809</v>
      </c>
      <c r="I34" s="21"/>
      <c r="J34" s="21"/>
      <c r="K34" s="21"/>
    </row>
    <row r="35" s="3" customFormat="1" ht="13" customHeight="1" spans="1:11">
      <c r="A35" s="12">
        <v>33</v>
      </c>
      <c r="B35" s="13" t="s">
        <v>841</v>
      </c>
      <c r="C35" s="14" t="s">
        <v>67</v>
      </c>
      <c r="D35" s="12" t="s">
        <v>807</v>
      </c>
      <c r="E35" s="15" t="s">
        <v>808</v>
      </c>
      <c r="F35" s="15">
        <v>80.5</v>
      </c>
      <c r="G35" s="15">
        <v>32</v>
      </c>
      <c r="H35" s="16" t="s">
        <v>809</v>
      </c>
      <c r="I35" s="21">
        <v>7</v>
      </c>
      <c r="J35" s="21">
        <v>27</v>
      </c>
      <c r="K35" s="21"/>
    </row>
    <row r="36" s="3" customFormat="1" ht="13" customHeight="1" spans="1:11">
      <c r="A36" s="12">
        <v>34</v>
      </c>
      <c r="B36" s="13" t="s">
        <v>842</v>
      </c>
      <c r="C36" s="14" t="s">
        <v>319</v>
      </c>
      <c r="D36" s="12" t="s">
        <v>807</v>
      </c>
      <c r="E36" s="15" t="s">
        <v>808</v>
      </c>
      <c r="F36" s="15">
        <v>80.25</v>
      </c>
      <c r="G36" s="15">
        <v>34</v>
      </c>
      <c r="H36" s="16" t="s">
        <v>809</v>
      </c>
      <c r="I36" s="21">
        <v>3</v>
      </c>
      <c r="J36" s="21">
        <v>14</v>
      </c>
      <c r="K36" s="21"/>
    </row>
    <row r="37" s="3" customFormat="1" ht="13" customHeight="1" spans="1:11">
      <c r="A37" s="12">
        <v>35</v>
      </c>
      <c r="B37" s="13" t="s">
        <v>843</v>
      </c>
      <c r="C37" s="14" t="s">
        <v>32</v>
      </c>
      <c r="D37" s="12" t="s">
        <v>807</v>
      </c>
      <c r="E37" s="15" t="s">
        <v>808</v>
      </c>
      <c r="F37" s="15">
        <v>80.25</v>
      </c>
      <c r="G37" s="15">
        <v>34</v>
      </c>
      <c r="H37" s="16" t="s">
        <v>809</v>
      </c>
      <c r="I37" s="21">
        <v>2</v>
      </c>
      <c r="J37" s="21">
        <v>16</v>
      </c>
      <c r="K37" s="21"/>
    </row>
    <row r="38" s="3" customFormat="1" ht="13" customHeight="1" spans="1:11">
      <c r="A38" s="12">
        <v>36</v>
      </c>
      <c r="B38" s="13" t="s">
        <v>844</v>
      </c>
      <c r="C38" s="14" t="s">
        <v>21</v>
      </c>
      <c r="D38" s="12" t="s">
        <v>807</v>
      </c>
      <c r="E38" s="15" t="s">
        <v>808</v>
      </c>
      <c r="F38" s="15">
        <v>80</v>
      </c>
      <c r="G38" s="15">
        <v>36</v>
      </c>
      <c r="H38" s="16" t="s">
        <v>809</v>
      </c>
      <c r="I38" s="21">
        <v>4</v>
      </c>
      <c r="J38" s="21">
        <v>12</v>
      </c>
      <c r="K38" s="21"/>
    </row>
    <row r="39" s="3" customFormat="1" ht="13" customHeight="1" spans="1:11">
      <c r="A39" s="12">
        <v>37</v>
      </c>
      <c r="B39" s="13" t="s">
        <v>845</v>
      </c>
      <c r="C39" s="14" t="s">
        <v>111</v>
      </c>
      <c r="D39" s="12" t="s">
        <v>807</v>
      </c>
      <c r="E39" s="15" t="s">
        <v>808</v>
      </c>
      <c r="F39" s="15">
        <v>80</v>
      </c>
      <c r="G39" s="15">
        <v>36</v>
      </c>
      <c r="H39" s="16" t="s">
        <v>809</v>
      </c>
      <c r="I39" s="21">
        <v>8</v>
      </c>
      <c r="J39" s="21">
        <v>17</v>
      </c>
      <c r="K39" s="21"/>
    </row>
    <row r="40" s="3" customFormat="1" ht="13" customHeight="1" spans="1:11">
      <c r="A40" s="12">
        <v>38</v>
      </c>
      <c r="B40" s="13" t="s">
        <v>846</v>
      </c>
      <c r="C40" s="14" t="s">
        <v>462</v>
      </c>
      <c r="D40" s="12" t="s">
        <v>807</v>
      </c>
      <c r="E40" s="15" t="s">
        <v>808</v>
      </c>
      <c r="F40" s="15">
        <v>80</v>
      </c>
      <c r="G40" s="15">
        <v>36</v>
      </c>
      <c r="H40" s="16" t="s">
        <v>809</v>
      </c>
      <c r="I40" s="21">
        <v>1</v>
      </c>
      <c r="J40" s="21">
        <v>27</v>
      </c>
      <c r="K40" s="21"/>
    </row>
    <row r="41" s="3" customFormat="1" ht="13" customHeight="1" spans="1:11">
      <c r="A41" s="12">
        <v>39</v>
      </c>
      <c r="B41" s="13" t="s">
        <v>847</v>
      </c>
      <c r="C41" s="14" t="s">
        <v>382</v>
      </c>
      <c r="D41" s="12" t="s">
        <v>807</v>
      </c>
      <c r="E41" s="15" t="s">
        <v>808</v>
      </c>
      <c r="F41" s="15">
        <v>79.75</v>
      </c>
      <c r="G41" s="15">
        <v>39</v>
      </c>
      <c r="H41" s="16" t="s">
        <v>809</v>
      </c>
      <c r="I41" s="21">
        <v>1</v>
      </c>
      <c r="J41" s="21">
        <v>24</v>
      </c>
      <c r="K41" s="21"/>
    </row>
    <row r="42" s="3" customFormat="1" ht="13" customHeight="1" spans="1:11">
      <c r="A42" s="12">
        <v>40</v>
      </c>
      <c r="B42" s="13" t="s">
        <v>848</v>
      </c>
      <c r="C42" s="14" t="s">
        <v>129</v>
      </c>
      <c r="D42" s="12" t="s">
        <v>807</v>
      </c>
      <c r="E42" s="15" t="s">
        <v>808</v>
      </c>
      <c r="F42" s="15">
        <v>79.75</v>
      </c>
      <c r="G42" s="15">
        <v>39</v>
      </c>
      <c r="H42" s="16" t="s">
        <v>809</v>
      </c>
      <c r="I42" s="21">
        <v>6</v>
      </c>
      <c r="J42" s="21">
        <v>25</v>
      </c>
      <c r="K42" s="21"/>
    </row>
    <row r="43" s="3" customFormat="1" ht="13" customHeight="1" spans="1:11">
      <c r="A43" s="12">
        <v>41</v>
      </c>
      <c r="B43" s="13" t="s">
        <v>849</v>
      </c>
      <c r="C43" s="14" t="s">
        <v>224</v>
      </c>
      <c r="D43" s="12" t="s">
        <v>807</v>
      </c>
      <c r="E43" s="15" t="s">
        <v>808</v>
      </c>
      <c r="F43" s="15">
        <v>79.5</v>
      </c>
      <c r="G43" s="15">
        <v>41</v>
      </c>
      <c r="H43" s="15" t="s">
        <v>809</v>
      </c>
      <c r="I43" s="21">
        <v>2</v>
      </c>
      <c r="J43" s="21">
        <v>28</v>
      </c>
      <c r="K43" s="21"/>
    </row>
    <row r="44" s="3" customFormat="1" ht="13" customHeight="1" spans="1:11">
      <c r="A44" s="12">
        <v>42</v>
      </c>
      <c r="B44" s="13" t="s">
        <v>850</v>
      </c>
      <c r="C44" s="14" t="s">
        <v>145</v>
      </c>
      <c r="D44" s="12" t="s">
        <v>807</v>
      </c>
      <c r="E44" s="15" t="s">
        <v>808</v>
      </c>
      <c r="F44" s="15">
        <v>79.5</v>
      </c>
      <c r="G44" s="15">
        <v>41</v>
      </c>
      <c r="H44" s="15" t="s">
        <v>809</v>
      </c>
      <c r="I44" s="21">
        <v>7</v>
      </c>
      <c r="J44" s="21">
        <v>28</v>
      </c>
      <c r="K44" s="21"/>
    </row>
    <row r="45" s="3" customFormat="1" ht="13" customHeight="1" spans="1:11">
      <c r="A45" s="12">
        <v>43</v>
      </c>
      <c r="B45" s="13" t="s">
        <v>851</v>
      </c>
      <c r="C45" s="14" t="s">
        <v>80</v>
      </c>
      <c r="D45" s="12" t="s">
        <v>807</v>
      </c>
      <c r="E45" s="15" t="s">
        <v>808</v>
      </c>
      <c r="F45" s="15">
        <v>79.5</v>
      </c>
      <c r="G45" s="15">
        <v>41</v>
      </c>
      <c r="H45" s="15" t="s">
        <v>809</v>
      </c>
      <c r="I45" s="21">
        <v>4</v>
      </c>
      <c r="J45" s="21">
        <v>10</v>
      </c>
      <c r="K45" s="21"/>
    </row>
    <row r="46" s="3" customFormat="1" ht="13" customHeight="1" spans="1:11">
      <c r="A46" s="12">
        <v>44</v>
      </c>
      <c r="B46" s="13" t="s">
        <v>852</v>
      </c>
      <c r="C46" s="14" t="s">
        <v>136</v>
      </c>
      <c r="D46" s="12" t="s">
        <v>807</v>
      </c>
      <c r="E46" s="18" t="s">
        <v>808</v>
      </c>
      <c r="F46" s="15">
        <v>79.5</v>
      </c>
      <c r="G46" s="15">
        <v>41</v>
      </c>
      <c r="H46" s="15" t="s">
        <v>809</v>
      </c>
      <c r="I46" s="21">
        <v>8</v>
      </c>
      <c r="J46" s="21">
        <v>19</v>
      </c>
      <c r="K46" s="21"/>
    </row>
    <row r="47" s="3" customFormat="1" ht="13" customHeight="1" spans="1:11">
      <c r="A47" s="12">
        <v>45</v>
      </c>
      <c r="B47" s="13" t="s">
        <v>853</v>
      </c>
      <c r="C47" s="14" t="s">
        <v>648</v>
      </c>
      <c r="D47" s="12" t="s">
        <v>807</v>
      </c>
      <c r="E47" s="15" t="s">
        <v>808</v>
      </c>
      <c r="F47" s="15">
        <v>79.5</v>
      </c>
      <c r="G47" s="15">
        <v>41</v>
      </c>
      <c r="H47" s="15" t="s">
        <v>809</v>
      </c>
      <c r="I47" s="21">
        <v>5</v>
      </c>
      <c r="J47" s="21">
        <v>14</v>
      </c>
      <c r="K47" s="21"/>
    </row>
    <row r="48" s="3" customFormat="1" ht="13" customHeight="1" spans="1:11">
      <c r="A48" s="12">
        <v>46</v>
      </c>
      <c r="B48" s="13" t="s">
        <v>854</v>
      </c>
      <c r="C48" s="14" t="s">
        <v>53</v>
      </c>
      <c r="D48" s="12" t="s">
        <v>807</v>
      </c>
      <c r="E48" s="15" t="s">
        <v>808</v>
      </c>
      <c r="F48" s="15">
        <v>79.5</v>
      </c>
      <c r="G48" s="15">
        <v>41</v>
      </c>
      <c r="H48" s="15" t="s">
        <v>809</v>
      </c>
      <c r="I48" s="21">
        <v>5</v>
      </c>
      <c r="J48" s="21">
        <v>15</v>
      </c>
      <c r="K48" s="21"/>
    </row>
    <row r="49" s="3" customFormat="1" ht="13" customHeight="1" spans="1:11">
      <c r="A49" s="12">
        <v>47</v>
      </c>
      <c r="B49" s="13" t="s">
        <v>855</v>
      </c>
      <c r="C49" s="14" t="s">
        <v>507</v>
      </c>
      <c r="D49" s="12" t="s">
        <v>807</v>
      </c>
      <c r="E49" s="15" t="s">
        <v>808</v>
      </c>
      <c r="F49" s="15">
        <v>79.5</v>
      </c>
      <c r="G49" s="15">
        <v>41</v>
      </c>
      <c r="H49" s="15" t="s">
        <v>809</v>
      </c>
      <c r="I49" s="21">
        <v>3</v>
      </c>
      <c r="J49" s="21">
        <v>23</v>
      </c>
      <c r="K49" s="21"/>
    </row>
    <row r="50" s="3" customFormat="1" ht="13" customHeight="1" spans="1:11">
      <c r="A50" s="12">
        <v>48</v>
      </c>
      <c r="B50" s="13" t="s">
        <v>856</v>
      </c>
      <c r="C50" s="14" t="s">
        <v>107</v>
      </c>
      <c r="D50" s="12" t="s">
        <v>807</v>
      </c>
      <c r="E50" s="15" t="s">
        <v>808</v>
      </c>
      <c r="F50" s="15">
        <v>79.5</v>
      </c>
      <c r="G50" s="15">
        <v>41</v>
      </c>
      <c r="H50" s="15" t="s">
        <v>809</v>
      </c>
      <c r="I50" s="21">
        <v>2</v>
      </c>
      <c r="J50" s="21">
        <v>15</v>
      </c>
      <c r="K50" s="21"/>
    </row>
    <row r="51" s="3" customFormat="1" ht="13" customHeight="1" spans="1:11">
      <c r="A51" s="12">
        <v>49</v>
      </c>
      <c r="B51" s="13" t="s">
        <v>857</v>
      </c>
      <c r="C51" s="14" t="s">
        <v>220</v>
      </c>
      <c r="D51" s="12" t="s">
        <v>807</v>
      </c>
      <c r="E51" s="15" t="s">
        <v>808</v>
      </c>
      <c r="F51" s="15">
        <v>79.5</v>
      </c>
      <c r="G51" s="15">
        <v>41</v>
      </c>
      <c r="H51" s="15" t="s">
        <v>809</v>
      </c>
      <c r="I51" s="21">
        <v>7</v>
      </c>
      <c r="J51" s="21">
        <v>14</v>
      </c>
      <c r="K51" s="21"/>
    </row>
    <row r="52" s="3" customFormat="1" ht="13" customHeight="1" spans="1:11">
      <c r="A52" s="12">
        <v>50</v>
      </c>
      <c r="B52" s="13" t="s">
        <v>858</v>
      </c>
      <c r="C52" s="14" t="s">
        <v>17</v>
      </c>
      <c r="D52" s="12" t="s">
        <v>807</v>
      </c>
      <c r="E52" s="15" t="s">
        <v>808</v>
      </c>
      <c r="F52" s="15">
        <v>79.25</v>
      </c>
      <c r="G52" s="15">
        <v>50</v>
      </c>
      <c r="H52" s="15" t="s">
        <v>809</v>
      </c>
      <c r="I52" s="21">
        <v>8</v>
      </c>
      <c r="J52" s="21">
        <v>7</v>
      </c>
      <c r="K52" s="21"/>
    </row>
    <row r="53" s="3" customFormat="1" ht="13" customHeight="1" spans="1:11">
      <c r="A53" s="12">
        <v>51</v>
      </c>
      <c r="B53" s="13" t="s">
        <v>859</v>
      </c>
      <c r="C53" s="14" t="s">
        <v>9</v>
      </c>
      <c r="D53" s="12" t="s">
        <v>807</v>
      </c>
      <c r="E53" s="15" t="s">
        <v>808</v>
      </c>
      <c r="F53" s="15">
        <v>79.25</v>
      </c>
      <c r="G53" s="15">
        <v>50</v>
      </c>
      <c r="H53" s="15" t="s">
        <v>809</v>
      </c>
      <c r="I53" s="21">
        <v>4</v>
      </c>
      <c r="J53" s="21">
        <v>30</v>
      </c>
      <c r="K53" s="21"/>
    </row>
    <row r="54" s="3" customFormat="1" ht="13" customHeight="1" spans="1:11">
      <c r="A54" s="12">
        <v>52</v>
      </c>
      <c r="B54" s="13" t="s">
        <v>860</v>
      </c>
      <c r="C54" s="14" t="s">
        <v>120</v>
      </c>
      <c r="D54" s="12" t="s">
        <v>807</v>
      </c>
      <c r="E54" s="15" t="s">
        <v>808</v>
      </c>
      <c r="F54" s="15">
        <v>79.25</v>
      </c>
      <c r="G54" s="15">
        <v>50</v>
      </c>
      <c r="H54" s="15" t="s">
        <v>809</v>
      </c>
      <c r="I54" s="21">
        <v>6</v>
      </c>
      <c r="J54" s="21">
        <v>27</v>
      </c>
      <c r="K54" s="21"/>
    </row>
    <row r="55" s="3" customFormat="1" ht="13" customHeight="1" spans="1:11">
      <c r="A55" s="12">
        <v>53</v>
      </c>
      <c r="B55" s="13" t="s">
        <v>861</v>
      </c>
      <c r="C55" s="14" t="s">
        <v>639</v>
      </c>
      <c r="D55" s="12" t="s">
        <v>807</v>
      </c>
      <c r="E55" s="15" t="s">
        <v>808</v>
      </c>
      <c r="F55" s="15">
        <v>79</v>
      </c>
      <c r="G55" s="15">
        <v>53</v>
      </c>
      <c r="H55" s="15" t="s">
        <v>809</v>
      </c>
      <c r="I55" s="21">
        <v>3</v>
      </c>
      <c r="J55" s="21">
        <v>25</v>
      </c>
      <c r="K55" s="21"/>
    </row>
    <row r="56" s="3" customFormat="1" ht="13" customHeight="1" spans="1:11">
      <c r="A56" s="12">
        <v>54</v>
      </c>
      <c r="B56" s="13" t="s">
        <v>862</v>
      </c>
      <c r="C56" s="14" t="s">
        <v>215</v>
      </c>
      <c r="D56" s="12" t="s">
        <v>807</v>
      </c>
      <c r="E56" s="15" t="s">
        <v>808</v>
      </c>
      <c r="F56" s="15">
        <v>79</v>
      </c>
      <c r="G56" s="15">
        <v>53</v>
      </c>
      <c r="H56" s="15" t="s">
        <v>809</v>
      </c>
      <c r="I56" s="21">
        <v>2</v>
      </c>
      <c r="J56" s="21">
        <v>6</v>
      </c>
      <c r="K56" s="21"/>
    </row>
    <row r="57" s="3" customFormat="1" ht="13" customHeight="1" spans="1:11">
      <c r="A57" s="12">
        <v>55</v>
      </c>
      <c r="B57" s="13" t="s">
        <v>840</v>
      </c>
      <c r="C57" s="14" t="s">
        <v>202</v>
      </c>
      <c r="D57" s="12" t="s">
        <v>807</v>
      </c>
      <c r="E57" s="15" t="s">
        <v>808</v>
      </c>
      <c r="F57" s="15">
        <v>79</v>
      </c>
      <c r="G57" s="15">
        <v>53</v>
      </c>
      <c r="H57" s="15" t="s">
        <v>809</v>
      </c>
      <c r="I57" s="21">
        <v>2</v>
      </c>
      <c r="J57" s="21">
        <v>14</v>
      </c>
      <c r="K57" s="21"/>
    </row>
    <row r="58" s="3" customFormat="1" ht="13" customHeight="1" spans="1:11">
      <c r="A58" s="12">
        <v>56</v>
      </c>
      <c r="B58" s="13" t="s">
        <v>863</v>
      </c>
      <c r="C58" s="14" t="s">
        <v>78</v>
      </c>
      <c r="D58" s="12" t="s">
        <v>807</v>
      </c>
      <c r="E58" s="15" t="s">
        <v>808</v>
      </c>
      <c r="F58" s="15">
        <v>79</v>
      </c>
      <c r="G58" s="15">
        <v>53</v>
      </c>
      <c r="H58" s="15" t="s">
        <v>809</v>
      </c>
      <c r="I58" s="21">
        <v>2</v>
      </c>
      <c r="J58" s="21">
        <v>4</v>
      </c>
      <c r="K58" s="21"/>
    </row>
    <row r="59" s="3" customFormat="1" ht="13" customHeight="1" spans="1:11">
      <c r="A59" s="12">
        <v>57</v>
      </c>
      <c r="B59" s="13" t="s">
        <v>864</v>
      </c>
      <c r="C59" s="14" t="s">
        <v>40</v>
      </c>
      <c r="D59" s="12" t="s">
        <v>807</v>
      </c>
      <c r="E59" s="15" t="s">
        <v>808</v>
      </c>
      <c r="F59" s="15">
        <v>79</v>
      </c>
      <c r="G59" s="15">
        <v>53</v>
      </c>
      <c r="H59" s="15" t="s">
        <v>809</v>
      </c>
      <c r="I59" s="21">
        <v>7</v>
      </c>
      <c r="J59" s="21">
        <v>22</v>
      </c>
      <c r="K59" s="21"/>
    </row>
    <row r="60" s="3" customFormat="1" ht="13" customHeight="1" spans="1:11">
      <c r="A60" s="12">
        <v>58</v>
      </c>
      <c r="B60" s="13" t="s">
        <v>865</v>
      </c>
      <c r="C60" s="14" t="s">
        <v>287</v>
      </c>
      <c r="D60" s="12" t="s">
        <v>807</v>
      </c>
      <c r="E60" s="15" t="s">
        <v>808</v>
      </c>
      <c r="F60" s="15">
        <v>79</v>
      </c>
      <c r="G60" s="15">
        <v>53</v>
      </c>
      <c r="H60" s="15" t="s">
        <v>809</v>
      </c>
      <c r="I60" s="21">
        <v>6</v>
      </c>
      <c r="J60" s="21">
        <v>7</v>
      </c>
      <c r="K60" s="21"/>
    </row>
    <row r="61" s="3" customFormat="1" ht="13" customHeight="1" spans="1:11">
      <c r="A61" s="12">
        <v>59</v>
      </c>
      <c r="B61" s="13" t="s">
        <v>866</v>
      </c>
      <c r="C61" s="14" t="s">
        <v>153</v>
      </c>
      <c r="D61" s="12" t="s">
        <v>807</v>
      </c>
      <c r="E61" s="15" t="s">
        <v>808</v>
      </c>
      <c r="F61" s="15">
        <v>79</v>
      </c>
      <c r="G61" s="15">
        <v>53</v>
      </c>
      <c r="H61" s="15" t="s">
        <v>809</v>
      </c>
      <c r="I61" s="21">
        <v>4</v>
      </c>
      <c r="J61" s="21">
        <v>13</v>
      </c>
      <c r="K61" s="21"/>
    </row>
    <row r="62" s="3" customFormat="1" ht="13" customHeight="1" spans="1:11">
      <c r="A62" s="12">
        <v>60</v>
      </c>
      <c r="B62" s="13" t="s">
        <v>867</v>
      </c>
      <c r="C62" s="14" t="s">
        <v>214</v>
      </c>
      <c r="D62" s="12" t="s">
        <v>807</v>
      </c>
      <c r="E62" s="15" t="s">
        <v>808</v>
      </c>
      <c r="F62" s="15">
        <v>78.75</v>
      </c>
      <c r="G62" s="15">
        <v>60</v>
      </c>
      <c r="H62" s="15" t="s">
        <v>809</v>
      </c>
      <c r="I62" s="21">
        <v>7</v>
      </c>
      <c r="J62" s="21">
        <v>17</v>
      </c>
      <c r="K62" s="21"/>
    </row>
    <row r="63" s="3" customFormat="1" ht="13" customHeight="1" spans="1:11">
      <c r="A63" s="12">
        <v>61</v>
      </c>
      <c r="B63" s="13" t="s">
        <v>868</v>
      </c>
      <c r="C63" s="14" t="s">
        <v>306</v>
      </c>
      <c r="D63" s="12" t="s">
        <v>807</v>
      </c>
      <c r="E63" s="15" t="s">
        <v>808</v>
      </c>
      <c r="F63" s="15">
        <v>78.5</v>
      </c>
      <c r="G63" s="15">
        <v>61</v>
      </c>
      <c r="H63" s="15" t="s">
        <v>809</v>
      </c>
      <c r="I63" s="21">
        <v>2</v>
      </c>
      <c r="J63" s="21">
        <v>2</v>
      </c>
      <c r="K63" s="21"/>
    </row>
    <row r="64" s="3" customFormat="1" ht="13" customHeight="1" spans="1:11">
      <c r="A64" s="12">
        <v>62</v>
      </c>
      <c r="B64" s="13" t="s">
        <v>869</v>
      </c>
      <c r="C64" s="14" t="s">
        <v>324</v>
      </c>
      <c r="D64" s="12" t="s">
        <v>807</v>
      </c>
      <c r="E64" s="15" t="s">
        <v>808</v>
      </c>
      <c r="F64" s="15">
        <v>78.5</v>
      </c>
      <c r="G64" s="15">
        <v>61</v>
      </c>
      <c r="H64" s="15" t="s">
        <v>809</v>
      </c>
      <c r="I64" s="21">
        <v>7</v>
      </c>
      <c r="J64" s="21">
        <v>1</v>
      </c>
      <c r="K64" s="21"/>
    </row>
    <row r="65" s="3" customFormat="1" ht="13" customHeight="1" spans="1:11">
      <c r="A65" s="12">
        <v>63</v>
      </c>
      <c r="B65" s="13" t="s">
        <v>870</v>
      </c>
      <c r="C65" s="14" t="s">
        <v>637</v>
      </c>
      <c r="D65" s="12" t="s">
        <v>807</v>
      </c>
      <c r="E65" s="15" t="s">
        <v>808</v>
      </c>
      <c r="F65" s="15">
        <v>78.5</v>
      </c>
      <c r="G65" s="15">
        <v>61</v>
      </c>
      <c r="H65" s="15" t="s">
        <v>809</v>
      </c>
      <c r="I65" s="21">
        <v>3</v>
      </c>
      <c r="J65" s="21">
        <v>15</v>
      </c>
      <c r="K65" s="21"/>
    </row>
    <row r="66" s="3" customFormat="1" ht="13" customHeight="1" spans="1:11">
      <c r="A66" s="12">
        <v>64</v>
      </c>
      <c r="B66" s="13" t="s">
        <v>871</v>
      </c>
      <c r="C66" s="14" t="s">
        <v>537</v>
      </c>
      <c r="D66" s="12" t="s">
        <v>807</v>
      </c>
      <c r="E66" s="15" t="s">
        <v>808</v>
      </c>
      <c r="F66" s="15">
        <v>78.5</v>
      </c>
      <c r="G66" s="15">
        <v>61</v>
      </c>
      <c r="H66" s="15" t="s">
        <v>809</v>
      </c>
      <c r="I66" s="21">
        <v>8</v>
      </c>
      <c r="J66" s="21">
        <v>4</v>
      </c>
      <c r="K66" s="21"/>
    </row>
    <row r="67" s="3" customFormat="1" ht="13" customHeight="1" spans="1:11">
      <c r="A67" s="12">
        <v>65</v>
      </c>
      <c r="B67" s="13" t="s">
        <v>872</v>
      </c>
      <c r="C67" s="14" t="s">
        <v>354</v>
      </c>
      <c r="D67" s="12" t="s">
        <v>807</v>
      </c>
      <c r="E67" s="15" t="s">
        <v>808</v>
      </c>
      <c r="F67" s="15">
        <v>78.5</v>
      </c>
      <c r="G67" s="15">
        <v>61</v>
      </c>
      <c r="H67" s="15" t="s">
        <v>809</v>
      </c>
      <c r="I67" s="21">
        <v>5</v>
      </c>
      <c r="J67" s="21">
        <v>6</v>
      </c>
      <c r="K67" s="21"/>
    </row>
    <row r="68" s="3" customFormat="1" ht="13" customHeight="1" spans="1:11">
      <c r="A68" s="12">
        <v>66</v>
      </c>
      <c r="B68" s="13" t="s">
        <v>873</v>
      </c>
      <c r="C68" s="14" t="s">
        <v>557</v>
      </c>
      <c r="D68" s="12" t="s">
        <v>807</v>
      </c>
      <c r="E68" s="15" t="s">
        <v>808</v>
      </c>
      <c r="F68" s="15">
        <v>78.5</v>
      </c>
      <c r="G68" s="15">
        <v>61</v>
      </c>
      <c r="H68" s="15" t="s">
        <v>809</v>
      </c>
      <c r="I68" s="21">
        <v>3</v>
      </c>
      <c r="J68" s="21">
        <v>29</v>
      </c>
      <c r="K68" s="21"/>
    </row>
    <row r="69" s="3" customFormat="1" ht="13" customHeight="1" spans="1:11">
      <c r="A69" s="12">
        <v>67</v>
      </c>
      <c r="B69" s="13" t="s">
        <v>874</v>
      </c>
      <c r="C69" s="14" t="s">
        <v>162</v>
      </c>
      <c r="D69" s="12" t="s">
        <v>807</v>
      </c>
      <c r="E69" s="15" t="s">
        <v>808</v>
      </c>
      <c r="F69" s="15">
        <v>78.5</v>
      </c>
      <c r="G69" s="15">
        <v>61</v>
      </c>
      <c r="H69" s="15" t="s">
        <v>809</v>
      </c>
      <c r="I69" s="21">
        <v>8</v>
      </c>
      <c r="J69" s="21">
        <v>28</v>
      </c>
      <c r="K69" s="21"/>
    </row>
    <row r="70" s="3" customFormat="1" ht="13" customHeight="1" spans="1:11">
      <c r="A70" s="12">
        <v>68</v>
      </c>
      <c r="B70" s="13" t="s">
        <v>875</v>
      </c>
      <c r="C70" s="14" t="s">
        <v>169</v>
      </c>
      <c r="D70" s="12" t="s">
        <v>807</v>
      </c>
      <c r="E70" s="15" t="s">
        <v>808</v>
      </c>
      <c r="F70" s="15">
        <v>78.25</v>
      </c>
      <c r="G70" s="15">
        <v>68</v>
      </c>
      <c r="H70" s="15" t="s">
        <v>809</v>
      </c>
      <c r="I70" s="21">
        <v>7</v>
      </c>
      <c r="J70" s="21">
        <v>20</v>
      </c>
      <c r="K70" s="21"/>
    </row>
    <row r="71" s="3" customFormat="1" ht="13" customHeight="1" spans="1:11">
      <c r="A71" s="12">
        <v>69</v>
      </c>
      <c r="B71" s="13" t="s">
        <v>876</v>
      </c>
      <c r="C71" s="14" t="s">
        <v>322</v>
      </c>
      <c r="D71" s="12" t="s">
        <v>807</v>
      </c>
      <c r="E71" s="15" t="s">
        <v>808</v>
      </c>
      <c r="F71" s="15">
        <v>78.25</v>
      </c>
      <c r="G71" s="15">
        <v>68</v>
      </c>
      <c r="H71" s="15" t="s">
        <v>809</v>
      </c>
      <c r="I71" s="21">
        <v>8</v>
      </c>
      <c r="J71" s="21">
        <v>1</v>
      </c>
      <c r="K71" s="21"/>
    </row>
    <row r="72" s="3" customFormat="1" ht="13" customHeight="1" spans="1:11">
      <c r="A72" s="12">
        <v>70</v>
      </c>
      <c r="B72" s="13" t="s">
        <v>877</v>
      </c>
      <c r="C72" s="14" t="s">
        <v>621</v>
      </c>
      <c r="D72" s="12" t="s">
        <v>807</v>
      </c>
      <c r="E72" s="15" t="s">
        <v>808</v>
      </c>
      <c r="F72" s="15">
        <v>78.25</v>
      </c>
      <c r="G72" s="15">
        <v>68</v>
      </c>
      <c r="H72" s="15" t="s">
        <v>809</v>
      </c>
      <c r="I72" s="21">
        <v>3</v>
      </c>
      <c r="J72" s="21">
        <v>7</v>
      </c>
      <c r="K72" s="21"/>
    </row>
    <row r="73" s="3" customFormat="1" ht="13" customHeight="1" spans="1:11">
      <c r="A73" s="12">
        <v>71</v>
      </c>
      <c r="B73" s="13" t="s">
        <v>878</v>
      </c>
      <c r="C73" s="14" t="s">
        <v>113</v>
      </c>
      <c r="D73" s="12" t="s">
        <v>807</v>
      </c>
      <c r="E73" s="15" t="s">
        <v>808</v>
      </c>
      <c r="F73" s="15">
        <v>78.25</v>
      </c>
      <c r="G73" s="15">
        <v>68</v>
      </c>
      <c r="H73" s="15" t="s">
        <v>809</v>
      </c>
      <c r="I73" s="21">
        <v>6</v>
      </c>
      <c r="J73" s="21">
        <v>5</v>
      </c>
      <c r="K73" s="21"/>
    </row>
    <row r="74" s="3" customFormat="1" ht="13" customHeight="1" spans="1:11">
      <c r="A74" s="12">
        <v>72</v>
      </c>
      <c r="B74" s="13" t="s">
        <v>879</v>
      </c>
      <c r="C74" s="14" t="s">
        <v>125</v>
      </c>
      <c r="D74" s="12" t="s">
        <v>807</v>
      </c>
      <c r="E74" s="15" t="s">
        <v>808</v>
      </c>
      <c r="F74" s="15">
        <v>78</v>
      </c>
      <c r="G74" s="15">
        <v>72</v>
      </c>
      <c r="H74" s="15" t="s">
        <v>809</v>
      </c>
      <c r="I74" s="21">
        <v>5</v>
      </c>
      <c r="J74" s="21">
        <v>19</v>
      </c>
      <c r="K74" s="21"/>
    </row>
    <row r="75" s="3" customFormat="1" ht="13" customHeight="1" spans="1:11">
      <c r="A75" s="12">
        <v>73</v>
      </c>
      <c r="B75" s="13" t="s">
        <v>880</v>
      </c>
      <c r="C75" s="14" t="s">
        <v>71</v>
      </c>
      <c r="D75" s="12" t="s">
        <v>807</v>
      </c>
      <c r="E75" s="15" t="s">
        <v>808</v>
      </c>
      <c r="F75" s="15">
        <v>78</v>
      </c>
      <c r="G75" s="15">
        <v>72</v>
      </c>
      <c r="H75" s="15" t="s">
        <v>809</v>
      </c>
      <c r="I75" s="21">
        <v>5</v>
      </c>
      <c r="J75" s="21">
        <v>9</v>
      </c>
      <c r="K75" s="21"/>
    </row>
    <row r="76" s="3" customFormat="1" ht="13" customHeight="1" spans="1:11">
      <c r="A76" s="12">
        <v>74</v>
      </c>
      <c r="B76" s="13" t="s">
        <v>881</v>
      </c>
      <c r="C76" s="14" t="s">
        <v>133</v>
      </c>
      <c r="D76" s="12" t="s">
        <v>807</v>
      </c>
      <c r="E76" s="15" t="s">
        <v>808</v>
      </c>
      <c r="F76" s="15">
        <v>78</v>
      </c>
      <c r="G76" s="15">
        <v>72</v>
      </c>
      <c r="H76" s="15" t="s">
        <v>809</v>
      </c>
      <c r="I76" s="21">
        <v>7</v>
      </c>
      <c r="J76" s="21">
        <v>8</v>
      </c>
      <c r="K76" s="21"/>
    </row>
    <row r="77" s="3" customFormat="1" ht="13" customHeight="1" spans="1:11">
      <c r="A77" s="12">
        <v>75</v>
      </c>
      <c r="B77" s="13" t="s">
        <v>882</v>
      </c>
      <c r="C77" s="14" t="s">
        <v>63</v>
      </c>
      <c r="D77" s="12" t="s">
        <v>807</v>
      </c>
      <c r="E77" s="15" t="s">
        <v>808</v>
      </c>
      <c r="F77" s="15">
        <v>78</v>
      </c>
      <c r="G77" s="15">
        <v>72</v>
      </c>
      <c r="H77" s="15" t="s">
        <v>809</v>
      </c>
      <c r="I77" s="21">
        <v>7</v>
      </c>
      <c r="J77" s="21">
        <v>3</v>
      </c>
      <c r="K77" s="21"/>
    </row>
    <row r="78" s="3" customFormat="1" ht="13" customHeight="1" spans="1:11">
      <c r="A78" s="12">
        <v>76</v>
      </c>
      <c r="B78" s="13" t="s">
        <v>883</v>
      </c>
      <c r="C78" s="14" t="s">
        <v>135</v>
      </c>
      <c r="D78" s="12" t="s">
        <v>807</v>
      </c>
      <c r="E78" s="15" t="s">
        <v>808</v>
      </c>
      <c r="F78" s="15">
        <v>78</v>
      </c>
      <c r="G78" s="15">
        <v>72</v>
      </c>
      <c r="H78" s="15" t="s">
        <v>809</v>
      </c>
      <c r="I78" s="21">
        <v>2</v>
      </c>
      <c r="J78" s="21">
        <v>23</v>
      </c>
      <c r="K78" s="21"/>
    </row>
    <row r="79" s="3" customFormat="1" ht="13" customHeight="1" spans="1:11">
      <c r="A79" s="12">
        <v>77</v>
      </c>
      <c r="B79" s="13" t="s">
        <v>884</v>
      </c>
      <c r="C79" s="14" t="s">
        <v>156</v>
      </c>
      <c r="D79" s="12" t="s">
        <v>807</v>
      </c>
      <c r="E79" s="15" t="s">
        <v>808</v>
      </c>
      <c r="F79" s="15">
        <v>78</v>
      </c>
      <c r="G79" s="15">
        <v>72</v>
      </c>
      <c r="H79" s="15" t="s">
        <v>809</v>
      </c>
      <c r="I79" s="21">
        <v>8</v>
      </c>
      <c r="J79" s="21">
        <v>5</v>
      </c>
      <c r="K79" s="21"/>
    </row>
    <row r="80" s="3" customFormat="1" ht="13" customHeight="1" spans="1:11">
      <c r="A80" s="12">
        <v>78</v>
      </c>
      <c r="B80" s="13" t="s">
        <v>885</v>
      </c>
      <c r="C80" s="14" t="s">
        <v>342</v>
      </c>
      <c r="D80" s="12" t="s">
        <v>807</v>
      </c>
      <c r="E80" s="15" t="s">
        <v>808</v>
      </c>
      <c r="F80" s="15">
        <v>78</v>
      </c>
      <c r="G80" s="15">
        <v>72</v>
      </c>
      <c r="H80" s="15" t="s">
        <v>809</v>
      </c>
      <c r="I80" s="21">
        <v>1</v>
      </c>
      <c r="J80" s="21">
        <v>29</v>
      </c>
      <c r="K80" s="21"/>
    </row>
    <row r="81" s="3" customFormat="1" ht="13" customHeight="1" spans="1:11">
      <c r="A81" s="12">
        <v>79</v>
      </c>
      <c r="B81" s="13" t="s">
        <v>886</v>
      </c>
      <c r="C81" s="14" t="s">
        <v>165</v>
      </c>
      <c r="D81" s="12" t="s">
        <v>807</v>
      </c>
      <c r="E81" s="15" t="s">
        <v>808</v>
      </c>
      <c r="F81" s="15">
        <v>78</v>
      </c>
      <c r="G81" s="15">
        <v>72</v>
      </c>
      <c r="H81" s="15" t="s">
        <v>809</v>
      </c>
      <c r="I81" s="21">
        <v>8</v>
      </c>
      <c r="J81" s="21">
        <v>24</v>
      </c>
      <c r="K81" s="21"/>
    </row>
    <row r="82" s="3" customFormat="1" ht="13" customHeight="1" spans="1:11">
      <c r="A82" s="12">
        <v>80</v>
      </c>
      <c r="B82" s="13" t="s">
        <v>887</v>
      </c>
      <c r="C82" s="14" t="s">
        <v>505</v>
      </c>
      <c r="D82" s="12" t="s">
        <v>807</v>
      </c>
      <c r="E82" s="15" t="s">
        <v>808</v>
      </c>
      <c r="F82" s="15">
        <v>77.75</v>
      </c>
      <c r="G82" s="15">
        <v>80</v>
      </c>
      <c r="H82" s="15" t="s">
        <v>809</v>
      </c>
      <c r="I82" s="21">
        <v>4</v>
      </c>
      <c r="J82" s="21">
        <v>19</v>
      </c>
      <c r="K82" s="21"/>
    </row>
    <row r="83" s="3" customFormat="1" ht="13" customHeight="1" spans="1:11">
      <c r="A83" s="12">
        <v>81</v>
      </c>
      <c r="B83" s="13" t="s">
        <v>888</v>
      </c>
      <c r="C83" s="14" t="s">
        <v>81</v>
      </c>
      <c r="D83" s="12" t="s">
        <v>807</v>
      </c>
      <c r="E83" s="15" t="s">
        <v>808</v>
      </c>
      <c r="F83" s="15">
        <v>77.5</v>
      </c>
      <c r="G83" s="15">
        <v>81</v>
      </c>
      <c r="H83" s="15" t="s">
        <v>809</v>
      </c>
      <c r="I83" s="21">
        <v>5</v>
      </c>
      <c r="J83" s="21">
        <v>21</v>
      </c>
      <c r="K83" s="21"/>
    </row>
    <row r="84" s="3" customFormat="1" ht="13" customHeight="1" spans="1:11">
      <c r="A84" s="12">
        <v>82</v>
      </c>
      <c r="B84" s="13" t="s">
        <v>889</v>
      </c>
      <c r="C84" s="14" t="s">
        <v>45</v>
      </c>
      <c r="D84" s="12" t="s">
        <v>807</v>
      </c>
      <c r="E84" s="15" t="s">
        <v>808</v>
      </c>
      <c r="F84" s="15">
        <v>77.5</v>
      </c>
      <c r="G84" s="15">
        <v>81</v>
      </c>
      <c r="H84" s="15" t="s">
        <v>809</v>
      </c>
      <c r="I84" s="21">
        <v>8</v>
      </c>
      <c r="J84" s="21">
        <v>23</v>
      </c>
      <c r="K84" s="21"/>
    </row>
    <row r="85" s="3" customFormat="1" ht="13" customHeight="1" spans="1:11">
      <c r="A85" s="12">
        <v>83</v>
      </c>
      <c r="B85" s="13" t="s">
        <v>890</v>
      </c>
      <c r="C85" s="14" t="s">
        <v>143</v>
      </c>
      <c r="D85" s="12" t="s">
        <v>807</v>
      </c>
      <c r="E85" s="15" t="s">
        <v>808</v>
      </c>
      <c r="F85" s="15">
        <v>77.5</v>
      </c>
      <c r="G85" s="15">
        <v>81</v>
      </c>
      <c r="H85" s="15" t="s">
        <v>809</v>
      </c>
      <c r="I85" s="21">
        <v>6</v>
      </c>
      <c r="J85" s="21">
        <v>3</v>
      </c>
      <c r="K85" s="21"/>
    </row>
    <row r="86" s="3" customFormat="1" ht="13" customHeight="1" spans="1:11">
      <c r="A86" s="12">
        <v>84</v>
      </c>
      <c r="B86" s="13" t="s">
        <v>891</v>
      </c>
      <c r="C86" s="14" t="s">
        <v>14</v>
      </c>
      <c r="D86" s="12" t="s">
        <v>807</v>
      </c>
      <c r="E86" s="18" t="s">
        <v>808</v>
      </c>
      <c r="F86" s="15">
        <v>77.5</v>
      </c>
      <c r="G86" s="15">
        <v>81</v>
      </c>
      <c r="H86" s="15" t="s">
        <v>809</v>
      </c>
      <c r="I86" s="21">
        <v>4</v>
      </c>
      <c r="J86" s="21">
        <v>24</v>
      </c>
      <c r="K86" s="21"/>
    </row>
    <row r="87" s="3" customFormat="1" ht="13" customHeight="1" spans="1:11">
      <c r="A87" s="12">
        <v>85</v>
      </c>
      <c r="B87" s="13" t="s">
        <v>892</v>
      </c>
      <c r="C87" s="14" t="s">
        <v>278</v>
      </c>
      <c r="D87" s="12" t="s">
        <v>807</v>
      </c>
      <c r="E87" s="15" t="s">
        <v>808</v>
      </c>
      <c r="F87" s="15">
        <v>77.5</v>
      </c>
      <c r="G87" s="15">
        <v>81</v>
      </c>
      <c r="H87" s="15" t="s">
        <v>809</v>
      </c>
      <c r="I87" s="21">
        <v>2</v>
      </c>
      <c r="J87" s="21">
        <v>7</v>
      </c>
      <c r="K87" s="21"/>
    </row>
    <row r="88" s="3" customFormat="1" ht="13" customHeight="1" spans="1:11">
      <c r="A88" s="12">
        <v>86</v>
      </c>
      <c r="B88" s="13" t="s">
        <v>893</v>
      </c>
      <c r="C88" s="14" t="s">
        <v>19</v>
      </c>
      <c r="D88" s="12" t="s">
        <v>807</v>
      </c>
      <c r="E88" s="15" t="s">
        <v>808</v>
      </c>
      <c r="F88" s="15">
        <v>77.5</v>
      </c>
      <c r="G88" s="15">
        <v>81</v>
      </c>
      <c r="H88" s="15" t="s">
        <v>809</v>
      </c>
      <c r="I88" s="21">
        <v>4</v>
      </c>
      <c r="J88" s="21">
        <v>6</v>
      </c>
      <c r="K88" s="21"/>
    </row>
    <row r="89" s="3" customFormat="1" ht="13" customHeight="1" spans="1:11">
      <c r="A89" s="12">
        <v>87</v>
      </c>
      <c r="B89" s="13" t="s">
        <v>894</v>
      </c>
      <c r="C89" s="14" t="s">
        <v>56</v>
      </c>
      <c r="D89" s="12" t="s">
        <v>807</v>
      </c>
      <c r="E89" s="15" t="s">
        <v>808</v>
      </c>
      <c r="F89" s="15">
        <v>77.5</v>
      </c>
      <c r="G89" s="15">
        <v>81</v>
      </c>
      <c r="H89" s="15" t="s">
        <v>809</v>
      </c>
      <c r="I89" s="21">
        <v>7</v>
      </c>
      <c r="J89" s="21">
        <v>11</v>
      </c>
      <c r="K89" s="21"/>
    </row>
    <row r="90" s="3" customFormat="1" ht="13" customHeight="1" spans="1:11">
      <c r="A90" s="12">
        <v>88</v>
      </c>
      <c r="B90" s="13" t="s">
        <v>895</v>
      </c>
      <c r="C90" s="14" t="s">
        <v>206</v>
      </c>
      <c r="D90" s="12" t="s">
        <v>807</v>
      </c>
      <c r="E90" s="15" t="s">
        <v>808</v>
      </c>
      <c r="F90" s="15">
        <v>77.5</v>
      </c>
      <c r="G90" s="15">
        <v>81</v>
      </c>
      <c r="H90" s="15" t="s">
        <v>809</v>
      </c>
      <c r="I90" s="21">
        <v>7</v>
      </c>
      <c r="J90" s="21">
        <v>16</v>
      </c>
      <c r="K90" s="21"/>
    </row>
    <row r="91" s="3" customFormat="1" ht="13" customHeight="1" spans="1:11">
      <c r="A91" s="12">
        <v>89</v>
      </c>
      <c r="B91" s="13" t="s">
        <v>896</v>
      </c>
      <c r="C91" s="14" t="s">
        <v>409</v>
      </c>
      <c r="D91" s="12" t="s">
        <v>807</v>
      </c>
      <c r="E91" s="15" t="s">
        <v>808</v>
      </c>
      <c r="F91" s="15">
        <v>77.25</v>
      </c>
      <c r="G91" s="15">
        <v>89</v>
      </c>
      <c r="H91" s="15" t="s">
        <v>809</v>
      </c>
      <c r="I91" s="21">
        <v>5</v>
      </c>
      <c r="J91" s="21">
        <v>20</v>
      </c>
      <c r="K91" s="21"/>
    </row>
    <row r="92" s="3" customFormat="1" ht="13" customHeight="1" spans="1:11">
      <c r="A92" s="12">
        <v>90</v>
      </c>
      <c r="B92" s="13" t="s">
        <v>897</v>
      </c>
      <c r="C92" s="14" t="s">
        <v>371</v>
      </c>
      <c r="D92" s="12" t="s">
        <v>807</v>
      </c>
      <c r="E92" s="15" t="s">
        <v>808</v>
      </c>
      <c r="F92" s="15">
        <v>77.25</v>
      </c>
      <c r="G92" s="15">
        <v>89</v>
      </c>
      <c r="H92" s="15" t="s">
        <v>809</v>
      </c>
      <c r="I92" s="21">
        <v>1</v>
      </c>
      <c r="J92" s="21">
        <v>10</v>
      </c>
      <c r="K92" s="21"/>
    </row>
    <row r="93" s="3" customFormat="1" ht="13" customHeight="1" spans="1:11">
      <c r="A93" s="12">
        <v>91</v>
      </c>
      <c r="B93" s="13" t="s">
        <v>898</v>
      </c>
      <c r="C93" s="14" t="s">
        <v>475</v>
      </c>
      <c r="D93" s="12" t="s">
        <v>807</v>
      </c>
      <c r="E93" s="15" t="s">
        <v>808</v>
      </c>
      <c r="F93" s="15">
        <v>77</v>
      </c>
      <c r="G93" s="15">
        <v>91</v>
      </c>
      <c r="H93" s="15" t="s">
        <v>809</v>
      </c>
      <c r="I93" s="21">
        <v>5</v>
      </c>
      <c r="J93" s="21">
        <v>24</v>
      </c>
      <c r="K93" s="21"/>
    </row>
    <row r="94" s="3" customFormat="1" ht="13" customHeight="1" spans="1:11">
      <c r="A94" s="12">
        <v>92</v>
      </c>
      <c r="B94" s="13" t="s">
        <v>899</v>
      </c>
      <c r="C94" s="14" t="s">
        <v>329</v>
      </c>
      <c r="D94" s="12" t="s">
        <v>807</v>
      </c>
      <c r="E94" s="18" t="s">
        <v>808</v>
      </c>
      <c r="F94" s="15">
        <v>77</v>
      </c>
      <c r="G94" s="15">
        <v>91</v>
      </c>
      <c r="H94" s="15" t="s">
        <v>809</v>
      </c>
      <c r="I94" s="21">
        <v>1</v>
      </c>
      <c r="J94" s="21">
        <v>31</v>
      </c>
      <c r="K94" s="21"/>
    </row>
    <row r="95" s="3" customFormat="1" ht="13" customHeight="1" spans="1:11">
      <c r="A95" s="12">
        <v>93</v>
      </c>
      <c r="B95" s="13" t="s">
        <v>900</v>
      </c>
      <c r="C95" s="14" t="s">
        <v>632</v>
      </c>
      <c r="D95" s="12" t="s">
        <v>807</v>
      </c>
      <c r="E95" s="15" t="s">
        <v>808</v>
      </c>
      <c r="F95" s="15">
        <v>77</v>
      </c>
      <c r="G95" s="15">
        <v>91</v>
      </c>
      <c r="H95" s="15" t="s">
        <v>809</v>
      </c>
      <c r="I95" s="21">
        <v>5</v>
      </c>
      <c r="J95" s="21">
        <v>25</v>
      </c>
      <c r="K95" s="21"/>
    </row>
    <row r="96" s="3" customFormat="1" ht="13" customHeight="1" spans="1:11">
      <c r="A96" s="12">
        <v>94</v>
      </c>
      <c r="B96" s="13" t="s">
        <v>901</v>
      </c>
      <c r="C96" s="14" t="s">
        <v>99</v>
      </c>
      <c r="D96" s="12" t="s">
        <v>807</v>
      </c>
      <c r="E96" s="15" t="s">
        <v>808</v>
      </c>
      <c r="F96" s="15">
        <v>77</v>
      </c>
      <c r="G96" s="15">
        <v>91</v>
      </c>
      <c r="H96" s="15" t="s">
        <v>809</v>
      </c>
      <c r="I96" s="21">
        <v>7</v>
      </c>
      <c r="J96" s="21">
        <v>19</v>
      </c>
      <c r="K96" s="21"/>
    </row>
    <row r="97" s="3" customFormat="1" ht="13" customHeight="1" spans="1:11">
      <c r="A97" s="12">
        <v>95</v>
      </c>
      <c r="B97" s="13" t="s">
        <v>902</v>
      </c>
      <c r="C97" s="14" t="s">
        <v>451</v>
      </c>
      <c r="D97" s="12" t="s">
        <v>807</v>
      </c>
      <c r="E97" s="15" t="s">
        <v>808</v>
      </c>
      <c r="F97" s="15">
        <v>77</v>
      </c>
      <c r="G97" s="15">
        <v>91</v>
      </c>
      <c r="H97" s="15" t="s">
        <v>809</v>
      </c>
      <c r="I97" s="21">
        <v>6</v>
      </c>
      <c r="J97" s="21">
        <v>10</v>
      </c>
      <c r="K97" s="21"/>
    </row>
    <row r="98" s="3" customFormat="1" ht="13" customHeight="1" spans="1:11">
      <c r="A98" s="12">
        <v>96</v>
      </c>
      <c r="B98" s="13" t="s">
        <v>903</v>
      </c>
      <c r="C98" s="14" t="s">
        <v>552</v>
      </c>
      <c r="D98" s="12" t="s">
        <v>807</v>
      </c>
      <c r="E98" s="15" t="s">
        <v>808</v>
      </c>
      <c r="F98" s="15">
        <v>77</v>
      </c>
      <c r="G98" s="15">
        <v>91</v>
      </c>
      <c r="H98" s="15" t="s">
        <v>809</v>
      </c>
      <c r="I98" s="21">
        <v>3</v>
      </c>
      <c r="J98" s="21">
        <v>10</v>
      </c>
      <c r="K98" s="21"/>
    </row>
    <row r="99" s="3" customFormat="1" ht="13" customHeight="1" spans="1:11">
      <c r="A99" s="12">
        <v>97</v>
      </c>
      <c r="B99" s="13" t="s">
        <v>904</v>
      </c>
      <c r="C99" s="14" t="s">
        <v>123</v>
      </c>
      <c r="D99" s="12" t="s">
        <v>807</v>
      </c>
      <c r="E99" s="15" t="s">
        <v>808</v>
      </c>
      <c r="F99" s="15">
        <v>77</v>
      </c>
      <c r="G99" s="15">
        <v>91</v>
      </c>
      <c r="H99" s="15" t="s">
        <v>809</v>
      </c>
      <c r="I99" s="21">
        <v>8</v>
      </c>
      <c r="J99" s="21">
        <v>6</v>
      </c>
      <c r="K99" s="21"/>
    </row>
    <row r="100" s="3" customFormat="1" ht="13" customHeight="1" spans="1:11">
      <c r="A100" s="12">
        <v>98</v>
      </c>
      <c r="B100" s="13" t="s">
        <v>905</v>
      </c>
      <c r="C100" s="14" t="s">
        <v>201</v>
      </c>
      <c r="D100" s="12" t="s">
        <v>807</v>
      </c>
      <c r="E100" s="15" t="s">
        <v>808</v>
      </c>
      <c r="F100" s="15">
        <v>77</v>
      </c>
      <c r="G100" s="15">
        <v>91</v>
      </c>
      <c r="H100" s="15" t="s">
        <v>809</v>
      </c>
      <c r="I100" s="21">
        <v>8</v>
      </c>
      <c r="J100" s="21">
        <v>22</v>
      </c>
      <c r="K100" s="21"/>
    </row>
    <row r="101" s="3" customFormat="1" ht="13" customHeight="1" spans="1:11">
      <c r="A101" s="12">
        <v>99</v>
      </c>
      <c r="B101" s="13" t="s">
        <v>906</v>
      </c>
      <c r="C101" s="14" t="s">
        <v>142</v>
      </c>
      <c r="D101" s="12" t="s">
        <v>807</v>
      </c>
      <c r="E101" s="15" t="s">
        <v>808</v>
      </c>
      <c r="F101" s="15">
        <v>76.75</v>
      </c>
      <c r="G101" s="15">
        <v>99</v>
      </c>
      <c r="H101" s="15" t="s">
        <v>809</v>
      </c>
      <c r="I101" s="21">
        <v>4</v>
      </c>
      <c r="J101" s="21">
        <v>28</v>
      </c>
      <c r="K101" s="21"/>
    </row>
    <row r="102" s="3" customFormat="1" ht="13" customHeight="1" spans="1:11">
      <c r="A102" s="12">
        <v>100</v>
      </c>
      <c r="B102" s="13" t="s">
        <v>907</v>
      </c>
      <c r="C102" s="14" t="s">
        <v>149</v>
      </c>
      <c r="D102" s="12" t="s">
        <v>807</v>
      </c>
      <c r="E102" s="15" t="s">
        <v>808</v>
      </c>
      <c r="F102" s="15">
        <v>76.75</v>
      </c>
      <c r="G102" s="15">
        <v>99</v>
      </c>
      <c r="H102" s="15" t="s">
        <v>809</v>
      </c>
      <c r="I102" s="21">
        <v>6</v>
      </c>
      <c r="J102" s="21">
        <v>12</v>
      </c>
      <c r="K102" s="21"/>
    </row>
    <row r="103" s="3" customFormat="1" ht="13" customHeight="1" spans="1:11">
      <c r="A103" s="12">
        <v>101</v>
      </c>
      <c r="B103" s="13" t="s">
        <v>908</v>
      </c>
      <c r="C103" s="14" t="s">
        <v>434</v>
      </c>
      <c r="D103" s="12" t="s">
        <v>807</v>
      </c>
      <c r="E103" s="15" t="s">
        <v>808</v>
      </c>
      <c r="F103" s="15">
        <v>76.75</v>
      </c>
      <c r="G103" s="15">
        <v>99</v>
      </c>
      <c r="H103" s="15" t="s">
        <v>809</v>
      </c>
      <c r="I103" s="21">
        <v>1</v>
      </c>
      <c r="J103" s="21">
        <v>6</v>
      </c>
      <c r="K103" s="21"/>
    </row>
    <row r="104" s="3" customFormat="1" ht="13" customHeight="1" spans="1:11">
      <c r="A104" s="12">
        <v>102</v>
      </c>
      <c r="B104" s="13" t="s">
        <v>909</v>
      </c>
      <c r="C104" s="14" t="s">
        <v>88</v>
      </c>
      <c r="D104" s="12" t="s">
        <v>807</v>
      </c>
      <c r="E104" s="15" t="s">
        <v>808</v>
      </c>
      <c r="F104" s="15">
        <v>76.75</v>
      </c>
      <c r="G104" s="15">
        <v>99</v>
      </c>
      <c r="H104" s="15" t="s">
        <v>809</v>
      </c>
      <c r="I104" s="21">
        <v>4</v>
      </c>
      <c r="J104" s="21">
        <v>29</v>
      </c>
      <c r="K104" s="21"/>
    </row>
    <row r="105" s="3" customFormat="1" ht="13" customHeight="1" spans="1:11">
      <c r="A105" s="12">
        <v>103</v>
      </c>
      <c r="B105" s="13" t="s">
        <v>910</v>
      </c>
      <c r="C105" s="14" t="s">
        <v>101</v>
      </c>
      <c r="D105" s="12" t="s">
        <v>807</v>
      </c>
      <c r="E105" s="15" t="s">
        <v>808</v>
      </c>
      <c r="F105" s="15">
        <v>76.75</v>
      </c>
      <c r="G105" s="15">
        <v>99</v>
      </c>
      <c r="H105" s="15" t="s">
        <v>809</v>
      </c>
      <c r="I105" s="21">
        <v>2</v>
      </c>
      <c r="J105" s="21">
        <v>3</v>
      </c>
      <c r="K105" s="21"/>
    </row>
    <row r="106" s="3" customFormat="1" ht="13" customHeight="1" spans="1:11">
      <c r="A106" s="12">
        <v>104</v>
      </c>
      <c r="B106" s="13" t="s">
        <v>911</v>
      </c>
      <c r="C106" s="14" t="s">
        <v>378</v>
      </c>
      <c r="D106" s="12" t="s">
        <v>807</v>
      </c>
      <c r="E106" s="15" t="s">
        <v>808</v>
      </c>
      <c r="F106" s="15">
        <v>76.75</v>
      </c>
      <c r="G106" s="15">
        <v>99</v>
      </c>
      <c r="H106" s="15" t="s">
        <v>809</v>
      </c>
      <c r="I106" s="21">
        <v>5</v>
      </c>
      <c r="J106" s="21">
        <v>12</v>
      </c>
      <c r="K106" s="21"/>
    </row>
    <row r="107" s="3" customFormat="1" ht="13" customHeight="1" spans="1:11">
      <c r="A107" s="12">
        <v>105</v>
      </c>
      <c r="B107" s="13" t="s">
        <v>912</v>
      </c>
      <c r="C107" s="14" t="s">
        <v>430</v>
      </c>
      <c r="D107" s="12" t="s">
        <v>807</v>
      </c>
      <c r="E107" s="15" t="s">
        <v>808</v>
      </c>
      <c r="F107" s="15">
        <v>76.5</v>
      </c>
      <c r="G107" s="15">
        <v>105</v>
      </c>
      <c r="H107" s="15" t="s">
        <v>809</v>
      </c>
      <c r="I107" s="21">
        <v>4</v>
      </c>
      <c r="J107" s="21">
        <v>18</v>
      </c>
      <c r="K107" s="21"/>
    </row>
    <row r="108" s="3" customFormat="1" ht="13" customHeight="1" spans="1:11">
      <c r="A108" s="12">
        <v>106</v>
      </c>
      <c r="B108" s="13" t="s">
        <v>913</v>
      </c>
      <c r="C108" s="14" t="s">
        <v>112</v>
      </c>
      <c r="D108" s="12" t="s">
        <v>807</v>
      </c>
      <c r="E108" s="15" t="s">
        <v>808</v>
      </c>
      <c r="F108" s="15">
        <v>76.5</v>
      </c>
      <c r="G108" s="15">
        <v>105</v>
      </c>
      <c r="H108" s="15" t="s">
        <v>809</v>
      </c>
      <c r="I108" s="21">
        <v>4</v>
      </c>
      <c r="J108" s="21">
        <v>9</v>
      </c>
      <c r="K108" s="21"/>
    </row>
    <row r="109" s="3" customFormat="1" ht="13" customHeight="1" spans="1:11">
      <c r="A109" s="12">
        <v>107</v>
      </c>
      <c r="B109" s="13" t="s">
        <v>914</v>
      </c>
      <c r="C109" s="14" t="s">
        <v>533</v>
      </c>
      <c r="D109" s="12" t="s">
        <v>807</v>
      </c>
      <c r="E109" s="15" t="s">
        <v>808</v>
      </c>
      <c r="F109" s="15">
        <v>76.5</v>
      </c>
      <c r="G109" s="15">
        <v>105</v>
      </c>
      <c r="H109" s="15" t="s">
        <v>809</v>
      </c>
      <c r="I109" s="21">
        <v>5</v>
      </c>
      <c r="J109" s="21">
        <v>31</v>
      </c>
      <c r="K109" s="21"/>
    </row>
    <row r="110" s="3" customFormat="1" ht="13" customHeight="1" spans="1:11">
      <c r="A110" s="12">
        <v>108</v>
      </c>
      <c r="B110" s="13" t="s">
        <v>915</v>
      </c>
      <c r="C110" s="14" t="s">
        <v>726</v>
      </c>
      <c r="D110" s="12" t="s">
        <v>807</v>
      </c>
      <c r="E110" s="15" t="s">
        <v>808</v>
      </c>
      <c r="F110" s="15">
        <v>76.5</v>
      </c>
      <c r="G110" s="15">
        <v>105</v>
      </c>
      <c r="H110" s="15" t="s">
        <v>809</v>
      </c>
      <c r="I110" s="21">
        <v>5</v>
      </c>
      <c r="J110" s="21">
        <v>28</v>
      </c>
      <c r="K110" s="21"/>
    </row>
    <row r="111" s="3" customFormat="1" ht="13" customHeight="1" spans="1:11">
      <c r="A111" s="12">
        <v>109</v>
      </c>
      <c r="B111" s="13" t="s">
        <v>916</v>
      </c>
      <c r="C111" s="14" t="s">
        <v>299</v>
      </c>
      <c r="D111" s="12" t="s">
        <v>807</v>
      </c>
      <c r="E111" s="15" t="s">
        <v>808</v>
      </c>
      <c r="F111" s="15">
        <v>76.5</v>
      </c>
      <c r="G111" s="15">
        <v>105</v>
      </c>
      <c r="H111" s="15" t="s">
        <v>809</v>
      </c>
      <c r="I111" s="21">
        <v>8</v>
      </c>
      <c r="J111" s="54" t="s">
        <v>917</v>
      </c>
      <c r="K111" s="21"/>
    </row>
    <row r="112" s="3" customFormat="1" ht="13" customHeight="1" spans="1:11">
      <c r="A112" s="12">
        <v>110</v>
      </c>
      <c r="B112" s="13" t="s">
        <v>918</v>
      </c>
      <c r="C112" s="14" t="s">
        <v>566</v>
      </c>
      <c r="D112" s="12" t="s">
        <v>807</v>
      </c>
      <c r="E112" s="15" t="s">
        <v>808</v>
      </c>
      <c r="F112" s="15">
        <v>76.5</v>
      </c>
      <c r="G112" s="15">
        <v>105</v>
      </c>
      <c r="H112" s="15" t="s">
        <v>809</v>
      </c>
      <c r="I112" s="21">
        <v>5</v>
      </c>
      <c r="J112" s="21">
        <v>23</v>
      </c>
      <c r="K112" s="21"/>
    </row>
    <row r="113" s="3" customFormat="1" ht="13" customHeight="1" spans="1:11">
      <c r="A113" s="12">
        <v>111</v>
      </c>
      <c r="B113" s="13" t="s">
        <v>919</v>
      </c>
      <c r="C113" s="14" t="s">
        <v>497</v>
      </c>
      <c r="D113" s="12" t="s">
        <v>807</v>
      </c>
      <c r="E113" s="15" t="s">
        <v>808</v>
      </c>
      <c r="F113" s="15">
        <v>76.5</v>
      </c>
      <c r="G113" s="15">
        <v>105</v>
      </c>
      <c r="H113" s="15" t="s">
        <v>809</v>
      </c>
      <c r="I113" s="21">
        <v>6</v>
      </c>
      <c r="J113" s="21">
        <v>6</v>
      </c>
      <c r="K113" s="21"/>
    </row>
    <row r="114" s="3" customFormat="1" ht="13" customHeight="1" spans="1:11">
      <c r="A114" s="12">
        <v>112</v>
      </c>
      <c r="B114" s="13" t="s">
        <v>920</v>
      </c>
      <c r="C114" s="14" t="s">
        <v>128</v>
      </c>
      <c r="D114" s="12" t="s">
        <v>807</v>
      </c>
      <c r="E114" s="15" t="s">
        <v>808</v>
      </c>
      <c r="F114" s="15">
        <v>76.5</v>
      </c>
      <c r="G114" s="15">
        <v>105</v>
      </c>
      <c r="H114" s="15" t="s">
        <v>809</v>
      </c>
      <c r="I114" s="21">
        <v>2</v>
      </c>
      <c r="J114" s="21">
        <v>9</v>
      </c>
      <c r="K114" s="21"/>
    </row>
    <row r="115" s="3" customFormat="1" ht="13" customHeight="1" spans="1:11">
      <c r="A115" s="12">
        <v>113</v>
      </c>
      <c r="B115" s="13" t="s">
        <v>921</v>
      </c>
      <c r="C115" s="14" t="s">
        <v>302</v>
      </c>
      <c r="D115" s="12" t="s">
        <v>807</v>
      </c>
      <c r="E115" s="15" t="s">
        <v>808</v>
      </c>
      <c r="F115" s="15">
        <v>76.25</v>
      </c>
      <c r="G115" s="15">
        <v>113</v>
      </c>
      <c r="H115" s="15" t="s">
        <v>809</v>
      </c>
      <c r="I115" s="21">
        <v>5</v>
      </c>
      <c r="J115" s="21">
        <v>4</v>
      </c>
      <c r="K115" s="21"/>
    </row>
    <row r="116" s="3" customFormat="1" ht="13" customHeight="1" spans="1:11">
      <c r="A116" s="12">
        <v>114</v>
      </c>
      <c r="B116" s="13" t="s">
        <v>922</v>
      </c>
      <c r="C116" s="14" t="s">
        <v>43</v>
      </c>
      <c r="D116" s="12" t="s">
        <v>807</v>
      </c>
      <c r="E116" s="15" t="s">
        <v>808</v>
      </c>
      <c r="F116" s="15">
        <v>76.25</v>
      </c>
      <c r="G116" s="15">
        <v>113</v>
      </c>
      <c r="H116" s="15" t="s">
        <v>809</v>
      </c>
      <c r="I116" s="21">
        <v>4</v>
      </c>
      <c r="J116" s="21">
        <v>4</v>
      </c>
      <c r="K116" s="21"/>
    </row>
    <row r="117" s="3" customFormat="1" ht="13" customHeight="1" spans="1:11">
      <c r="A117" s="12">
        <v>115</v>
      </c>
      <c r="B117" s="13" t="s">
        <v>923</v>
      </c>
      <c r="C117" s="14" t="s">
        <v>225</v>
      </c>
      <c r="D117" s="12" t="s">
        <v>807</v>
      </c>
      <c r="E117" s="15" t="s">
        <v>808</v>
      </c>
      <c r="F117" s="15">
        <v>76.25</v>
      </c>
      <c r="G117" s="15">
        <v>113</v>
      </c>
      <c r="H117" s="15" t="s">
        <v>809</v>
      </c>
      <c r="I117" s="21">
        <v>5</v>
      </c>
      <c r="J117" s="21">
        <v>1</v>
      </c>
      <c r="K117" s="21"/>
    </row>
    <row r="118" s="3" customFormat="1" ht="13" customHeight="1" spans="1:11">
      <c r="A118" s="12">
        <v>116</v>
      </c>
      <c r="B118" s="13" t="s">
        <v>924</v>
      </c>
      <c r="C118" s="14" t="s">
        <v>170</v>
      </c>
      <c r="D118" s="12" t="s">
        <v>807</v>
      </c>
      <c r="E118" s="15" t="s">
        <v>808</v>
      </c>
      <c r="F118" s="15">
        <v>76.25</v>
      </c>
      <c r="G118" s="15">
        <v>113</v>
      </c>
      <c r="H118" s="15" t="s">
        <v>809</v>
      </c>
      <c r="I118" s="21">
        <v>8</v>
      </c>
      <c r="J118" s="21">
        <v>30</v>
      </c>
      <c r="K118" s="21"/>
    </row>
    <row r="119" s="3" customFormat="1" ht="13" customHeight="1" spans="1:11">
      <c r="A119" s="12">
        <v>117</v>
      </c>
      <c r="B119" s="13" t="s">
        <v>925</v>
      </c>
      <c r="C119" s="14" t="s">
        <v>54</v>
      </c>
      <c r="D119" s="12" t="s">
        <v>807</v>
      </c>
      <c r="E119" s="15" t="s">
        <v>808</v>
      </c>
      <c r="F119" s="15">
        <v>76.25</v>
      </c>
      <c r="G119" s="15">
        <v>113</v>
      </c>
      <c r="H119" s="15" t="s">
        <v>809</v>
      </c>
      <c r="I119" s="21">
        <v>7</v>
      </c>
      <c r="J119" s="21">
        <v>18</v>
      </c>
      <c r="K119" s="21"/>
    </row>
    <row r="120" s="3" customFormat="1" ht="13" customHeight="1" spans="1:11">
      <c r="A120" s="12">
        <v>118</v>
      </c>
      <c r="B120" s="13" t="s">
        <v>926</v>
      </c>
      <c r="C120" s="14" t="s">
        <v>593</v>
      </c>
      <c r="D120" s="12" t="s">
        <v>807</v>
      </c>
      <c r="E120" s="15" t="s">
        <v>808</v>
      </c>
      <c r="F120" s="15">
        <v>76.25</v>
      </c>
      <c r="G120" s="15">
        <v>113</v>
      </c>
      <c r="H120" s="15" t="s">
        <v>809</v>
      </c>
      <c r="I120" s="21">
        <v>3</v>
      </c>
      <c r="J120" s="21">
        <v>2</v>
      </c>
      <c r="K120" s="21"/>
    </row>
    <row r="121" s="3" customFormat="1" ht="13" customHeight="1" spans="1:11">
      <c r="A121" s="12">
        <v>119</v>
      </c>
      <c r="B121" s="13" t="s">
        <v>927</v>
      </c>
      <c r="C121" s="14" t="s">
        <v>102</v>
      </c>
      <c r="D121" s="12" t="s">
        <v>807</v>
      </c>
      <c r="E121" s="15" t="s">
        <v>808</v>
      </c>
      <c r="F121" s="15">
        <v>76.25</v>
      </c>
      <c r="G121" s="15">
        <v>113</v>
      </c>
      <c r="H121" s="15" t="s">
        <v>809</v>
      </c>
      <c r="I121" s="21">
        <v>4</v>
      </c>
      <c r="J121" s="21">
        <v>25</v>
      </c>
      <c r="K121" s="21"/>
    </row>
    <row r="122" s="3" customFormat="1" ht="13" customHeight="1" spans="1:11">
      <c r="A122" s="12">
        <v>120</v>
      </c>
      <c r="B122" s="13" t="s">
        <v>928</v>
      </c>
      <c r="C122" s="14" t="s">
        <v>293</v>
      </c>
      <c r="D122" s="12" t="s">
        <v>807</v>
      </c>
      <c r="E122" s="15" t="s">
        <v>808</v>
      </c>
      <c r="F122" s="15">
        <v>76</v>
      </c>
      <c r="G122" s="15">
        <v>120</v>
      </c>
      <c r="H122" s="15" t="s">
        <v>809</v>
      </c>
      <c r="I122" s="21">
        <v>1</v>
      </c>
      <c r="J122" s="21">
        <v>8</v>
      </c>
      <c r="K122" s="21"/>
    </row>
    <row r="123" s="3" customFormat="1" ht="13" customHeight="1" spans="1:11">
      <c r="A123" s="12">
        <v>121</v>
      </c>
      <c r="B123" s="13" t="s">
        <v>929</v>
      </c>
      <c r="C123" s="14" t="s">
        <v>194</v>
      </c>
      <c r="D123" s="12" t="s">
        <v>807</v>
      </c>
      <c r="E123" s="15" t="s">
        <v>808</v>
      </c>
      <c r="F123" s="15">
        <v>76</v>
      </c>
      <c r="G123" s="15">
        <v>120</v>
      </c>
      <c r="H123" s="15" t="s">
        <v>809</v>
      </c>
      <c r="I123" s="21">
        <v>8</v>
      </c>
      <c r="J123" s="21">
        <v>20</v>
      </c>
      <c r="K123" s="21"/>
    </row>
    <row r="124" s="3" customFormat="1" ht="13" customHeight="1" spans="1:11">
      <c r="A124" s="12">
        <v>122</v>
      </c>
      <c r="B124" s="13" t="s">
        <v>930</v>
      </c>
      <c r="C124" s="14" t="s">
        <v>353</v>
      </c>
      <c r="D124" s="12" t="s">
        <v>807</v>
      </c>
      <c r="E124" s="15" t="s">
        <v>808</v>
      </c>
      <c r="F124" s="15">
        <v>76</v>
      </c>
      <c r="G124" s="15">
        <v>120</v>
      </c>
      <c r="H124" s="15" t="s">
        <v>809</v>
      </c>
      <c r="I124" s="21">
        <v>4</v>
      </c>
      <c r="J124" s="21">
        <v>2</v>
      </c>
      <c r="K124" s="21"/>
    </row>
    <row r="125" s="3" customFormat="1" ht="13" customHeight="1" spans="1:11">
      <c r="A125" s="12">
        <v>123</v>
      </c>
      <c r="B125" s="13" t="s">
        <v>931</v>
      </c>
      <c r="C125" s="14" t="s">
        <v>541</v>
      </c>
      <c r="D125" s="12" t="s">
        <v>807</v>
      </c>
      <c r="E125" s="15" t="s">
        <v>808</v>
      </c>
      <c r="F125" s="15">
        <v>76</v>
      </c>
      <c r="G125" s="15">
        <v>120</v>
      </c>
      <c r="H125" s="15" t="s">
        <v>809</v>
      </c>
      <c r="I125" s="21">
        <v>3</v>
      </c>
      <c r="J125" s="21">
        <v>12</v>
      </c>
      <c r="K125" s="21"/>
    </row>
    <row r="126" s="3" customFormat="1" ht="13" customHeight="1" spans="1:11">
      <c r="A126" s="12">
        <v>124</v>
      </c>
      <c r="B126" s="13" t="s">
        <v>932</v>
      </c>
      <c r="C126" s="14" t="s">
        <v>227</v>
      </c>
      <c r="D126" s="12" t="s">
        <v>807</v>
      </c>
      <c r="E126" s="15" t="s">
        <v>808</v>
      </c>
      <c r="F126" s="15">
        <v>76</v>
      </c>
      <c r="G126" s="15">
        <v>120</v>
      </c>
      <c r="H126" s="15" t="s">
        <v>809</v>
      </c>
      <c r="I126" s="21">
        <v>6</v>
      </c>
      <c r="J126" s="21">
        <v>1</v>
      </c>
      <c r="K126" s="21"/>
    </row>
    <row r="127" s="3" customFormat="1" ht="13" customHeight="1" spans="1:11">
      <c r="A127" s="12">
        <v>125</v>
      </c>
      <c r="B127" s="13" t="s">
        <v>933</v>
      </c>
      <c r="C127" s="14" t="s">
        <v>231</v>
      </c>
      <c r="D127" s="12" t="s">
        <v>807</v>
      </c>
      <c r="E127" s="15" t="s">
        <v>808</v>
      </c>
      <c r="F127" s="15">
        <v>76</v>
      </c>
      <c r="G127" s="15">
        <v>120</v>
      </c>
      <c r="H127" s="15" t="s">
        <v>809</v>
      </c>
      <c r="I127" s="21">
        <v>1</v>
      </c>
      <c r="J127" s="21">
        <v>19</v>
      </c>
      <c r="K127" s="21"/>
    </row>
    <row r="128" s="3" customFormat="1" ht="13" customHeight="1" spans="1:11">
      <c r="A128" s="12">
        <v>126</v>
      </c>
      <c r="B128" s="13" t="s">
        <v>934</v>
      </c>
      <c r="C128" s="14" t="s">
        <v>349</v>
      </c>
      <c r="D128" s="12" t="s">
        <v>807</v>
      </c>
      <c r="E128" s="15" t="s">
        <v>808</v>
      </c>
      <c r="F128" s="15">
        <v>76</v>
      </c>
      <c r="G128" s="15">
        <v>120</v>
      </c>
      <c r="H128" s="15" t="s">
        <v>809</v>
      </c>
      <c r="I128" s="21">
        <v>3</v>
      </c>
      <c r="J128" s="21">
        <v>24</v>
      </c>
      <c r="K128" s="21"/>
    </row>
    <row r="129" s="3" customFormat="1" ht="13" customHeight="1" spans="1:11">
      <c r="A129" s="12">
        <v>127</v>
      </c>
      <c r="B129" s="13" t="s">
        <v>935</v>
      </c>
      <c r="C129" s="14" t="s">
        <v>167</v>
      </c>
      <c r="D129" s="12" t="s">
        <v>807</v>
      </c>
      <c r="E129" s="15" t="s">
        <v>808</v>
      </c>
      <c r="F129" s="15">
        <v>76</v>
      </c>
      <c r="G129" s="15">
        <v>120</v>
      </c>
      <c r="H129" s="15" t="s">
        <v>809</v>
      </c>
      <c r="I129" s="21">
        <v>7</v>
      </c>
      <c r="J129" s="21">
        <v>2</v>
      </c>
      <c r="K129" s="21"/>
    </row>
    <row r="130" s="3" customFormat="1" ht="13" customHeight="1" spans="1:11">
      <c r="A130" s="12">
        <v>128</v>
      </c>
      <c r="B130" s="13" t="s">
        <v>936</v>
      </c>
      <c r="C130" s="14" t="s">
        <v>608</v>
      </c>
      <c r="D130" s="12" t="s">
        <v>807</v>
      </c>
      <c r="E130" s="15" t="s">
        <v>808</v>
      </c>
      <c r="F130" s="15">
        <v>76</v>
      </c>
      <c r="G130" s="15">
        <v>120</v>
      </c>
      <c r="H130" s="15" t="s">
        <v>809</v>
      </c>
      <c r="I130" s="21">
        <v>4</v>
      </c>
      <c r="J130" s="21">
        <v>26</v>
      </c>
      <c r="K130" s="21"/>
    </row>
    <row r="131" s="3" customFormat="1" ht="13" customHeight="1" spans="1:11">
      <c r="A131" s="12">
        <v>129</v>
      </c>
      <c r="B131" s="13" t="s">
        <v>937</v>
      </c>
      <c r="C131" s="14" t="s">
        <v>141</v>
      </c>
      <c r="D131" s="12" t="s">
        <v>807</v>
      </c>
      <c r="E131" s="15" t="s">
        <v>808</v>
      </c>
      <c r="F131" s="15">
        <v>76</v>
      </c>
      <c r="G131" s="15">
        <v>120</v>
      </c>
      <c r="H131" s="15" t="s">
        <v>809</v>
      </c>
      <c r="I131" s="21">
        <v>4</v>
      </c>
      <c r="J131" s="21">
        <v>21</v>
      </c>
      <c r="K131" s="21"/>
    </row>
    <row r="132" s="3" customFormat="1" ht="13" customHeight="1" spans="1:11">
      <c r="A132" s="12">
        <v>130</v>
      </c>
      <c r="B132" s="13" t="s">
        <v>938</v>
      </c>
      <c r="C132" s="14" t="s">
        <v>77</v>
      </c>
      <c r="D132" s="12" t="s">
        <v>807</v>
      </c>
      <c r="E132" s="15" t="s">
        <v>808</v>
      </c>
      <c r="F132" s="15">
        <v>76</v>
      </c>
      <c r="G132" s="15">
        <v>120</v>
      </c>
      <c r="H132" s="15" t="s">
        <v>809</v>
      </c>
      <c r="I132" s="21">
        <v>8</v>
      </c>
      <c r="J132" s="21">
        <v>27</v>
      </c>
      <c r="K132" s="21"/>
    </row>
    <row r="133" s="3" customFormat="1" ht="13" customHeight="1" spans="1:11">
      <c r="A133" s="12">
        <v>131</v>
      </c>
      <c r="B133" s="13" t="s">
        <v>939</v>
      </c>
      <c r="C133" s="14" t="s">
        <v>607</v>
      </c>
      <c r="D133" s="12" t="s">
        <v>807</v>
      </c>
      <c r="E133" s="15" t="s">
        <v>808</v>
      </c>
      <c r="F133" s="15">
        <v>76</v>
      </c>
      <c r="G133" s="15">
        <v>120</v>
      </c>
      <c r="H133" s="15" t="s">
        <v>809</v>
      </c>
      <c r="I133" s="21">
        <v>3</v>
      </c>
      <c r="J133" s="21">
        <v>1</v>
      </c>
      <c r="K133" s="21"/>
    </row>
    <row r="134" s="3" customFormat="1" ht="13" customHeight="1" spans="1:11">
      <c r="A134" s="12">
        <v>132</v>
      </c>
      <c r="B134" s="13" t="s">
        <v>940</v>
      </c>
      <c r="C134" s="14" t="s">
        <v>93</v>
      </c>
      <c r="D134" s="12" t="s">
        <v>807</v>
      </c>
      <c r="E134" s="15" t="s">
        <v>808</v>
      </c>
      <c r="F134" s="15">
        <v>76</v>
      </c>
      <c r="G134" s="15">
        <v>120</v>
      </c>
      <c r="H134" s="15" t="s">
        <v>809</v>
      </c>
      <c r="I134" s="21">
        <v>2</v>
      </c>
      <c r="J134" s="21">
        <v>20</v>
      </c>
      <c r="K134" s="21"/>
    </row>
    <row r="135" s="4" customFormat="1" ht="13" customHeight="1" spans="1:11">
      <c r="A135" s="12">
        <v>133</v>
      </c>
      <c r="B135" s="13" t="s">
        <v>941</v>
      </c>
      <c r="C135" s="14" t="s">
        <v>245</v>
      </c>
      <c r="D135" s="12" t="s">
        <v>807</v>
      </c>
      <c r="E135" s="17" t="s">
        <v>808</v>
      </c>
      <c r="F135" s="17">
        <v>75.75</v>
      </c>
      <c r="G135" s="17">
        <v>133</v>
      </c>
      <c r="H135" s="17" t="s">
        <v>809</v>
      </c>
      <c r="I135" s="22">
        <v>1</v>
      </c>
      <c r="J135" s="22">
        <v>23</v>
      </c>
      <c r="K135" s="22"/>
    </row>
    <row r="136" s="3" customFormat="1" ht="13" customHeight="1" spans="1:11">
      <c r="A136" s="12">
        <v>134</v>
      </c>
      <c r="B136" s="13" t="s">
        <v>942</v>
      </c>
      <c r="C136" s="14" t="s">
        <v>15</v>
      </c>
      <c r="D136" s="12" t="s">
        <v>807</v>
      </c>
      <c r="E136" s="15" t="s">
        <v>808</v>
      </c>
      <c r="F136" s="15">
        <v>75.75</v>
      </c>
      <c r="G136" s="15">
        <v>133</v>
      </c>
      <c r="H136" s="15" t="s">
        <v>809</v>
      </c>
      <c r="I136" s="21">
        <v>4</v>
      </c>
      <c r="J136" s="21">
        <v>23</v>
      </c>
      <c r="K136" s="21"/>
    </row>
    <row r="137" s="3" customFormat="1" ht="13" customHeight="1" spans="1:11">
      <c r="A137" s="12">
        <v>135</v>
      </c>
      <c r="B137" s="13" t="s">
        <v>943</v>
      </c>
      <c r="C137" s="14" t="s">
        <v>334</v>
      </c>
      <c r="D137" s="12" t="s">
        <v>807</v>
      </c>
      <c r="E137" s="15" t="s">
        <v>808</v>
      </c>
      <c r="F137" s="15">
        <v>75.75</v>
      </c>
      <c r="G137" s="15">
        <v>133</v>
      </c>
      <c r="H137" s="15" t="s">
        <v>809</v>
      </c>
      <c r="I137" s="21">
        <v>8</v>
      </c>
      <c r="J137" s="21">
        <v>9</v>
      </c>
      <c r="K137" s="21"/>
    </row>
    <row r="138" s="3" customFormat="1" ht="13" customHeight="1" spans="1:11">
      <c r="A138" s="12">
        <v>136</v>
      </c>
      <c r="B138" s="13" t="s">
        <v>944</v>
      </c>
      <c r="C138" s="14" t="s">
        <v>44</v>
      </c>
      <c r="D138" s="12" t="s">
        <v>807</v>
      </c>
      <c r="E138" s="15" t="s">
        <v>808</v>
      </c>
      <c r="F138" s="15">
        <v>75.75</v>
      </c>
      <c r="G138" s="15">
        <v>133</v>
      </c>
      <c r="H138" s="15" t="s">
        <v>809</v>
      </c>
      <c r="I138" s="21">
        <v>2</v>
      </c>
      <c r="J138" s="21">
        <v>24</v>
      </c>
      <c r="K138" s="21"/>
    </row>
    <row r="139" s="3" customFormat="1" ht="13" customHeight="1" spans="1:11">
      <c r="A139" s="12">
        <v>137</v>
      </c>
      <c r="B139" s="13" t="s">
        <v>945</v>
      </c>
      <c r="C139" s="14" t="s">
        <v>523</v>
      </c>
      <c r="D139" s="12" t="s">
        <v>807</v>
      </c>
      <c r="E139" s="18" t="s">
        <v>808</v>
      </c>
      <c r="F139" s="15">
        <v>75.75</v>
      </c>
      <c r="G139" s="15">
        <v>133</v>
      </c>
      <c r="H139" s="15" t="s">
        <v>809</v>
      </c>
      <c r="I139" s="21">
        <v>7</v>
      </c>
      <c r="J139" s="21">
        <v>25</v>
      </c>
      <c r="K139" s="21"/>
    </row>
    <row r="140" s="3" customFormat="1" ht="13" customHeight="1" spans="1:11">
      <c r="A140" s="12">
        <v>138</v>
      </c>
      <c r="B140" s="13" t="s">
        <v>946</v>
      </c>
      <c r="C140" s="14" t="s">
        <v>27</v>
      </c>
      <c r="D140" s="12" t="s">
        <v>807</v>
      </c>
      <c r="E140" s="15" t="s">
        <v>808</v>
      </c>
      <c r="F140" s="15">
        <v>75.5</v>
      </c>
      <c r="G140" s="15">
        <v>138</v>
      </c>
      <c r="H140" s="15" t="s">
        <v>809</v>
      </c>
      <c r="I140" s="21">
        <v>2</v>
      </c>
      <c r="J140" s="21">
        <v>31</v>
      </c>
      <c r="K140" s="21"/>
    </row>
    <row r="141" s="3" customFormat="1" ht="13" customHeight="1" spans="1:11">
      <c r="A141" s="12">
        <v>139</v>
      </c>
      <c r="B141" s="13" t="s">
        <v>947</v>
      </c>
      <c r="C141" s="14" t="s">
        <v>728</v>
      </c>
      <c r="D141" s="12" t="s">
        <v>807</v>
      </c>
      <c r="E141" s="15" t="s">
        <v>808</v>
      </c>
      <c r="F141" s="15">
        <v>75.5</v>
      </c>
      <c r="G141" s="15">
        <v>138</v>
      </c>
      <c r="H141" s="15" t="s">
        <v>809</v>
      </c>
      <c r="I141" s="21">
        <v>8</v>
      </c>
      <c r="J141" s="21">
        <v>12</v>
      </c>
      <c r="K141" s="21"/>
    </row>
    <row r="142" s="3" customFormat="1" ht="13" customHeight="1" spans="1:11">
      <c r="A142" s="12">
        <v>140</v>
      </c>
      <c r="B142" s="13" t="s">
        <v>948</v>
      </c>
      <c r="C142" s="14" t="s">
        <v>35</v>
      </c>
      <c r="D142" s="12" t="s">
        <v>807</v>
      </c>
      <c r="E142" s="18" t="s">
        <v>808</v>
      </c>
      <c r="F142" s="15">
        <v>75.5</v>
      </c>
      <c r="G142" s="15">
        <v>138</v>
      </c>
      <c r="H142" s="15" t="s">
        <v>809</v>
      </c>
      <c r="I142" s="21">
        <v>8</v>
      </c>
      <c r="J142" s="21">
        <v>16</v>
      </c>
      <c r="K142" s="21"/>
    </row>
    <row r="143" s="3" customFormat="1" ht="13" customHeight="1" spans="1:11">
      <c r="A143" s="12">
        <v>141</v>
      </c>
      <c r="B143" s="13" t="s">
        <v>949</v>
      </c>
      <c r="C143" s="14" t="s">
        <v>94</v>
      </c>
      <c r="D143" s="12" t="s">
        <v>807</v>
      </c>
      <c r="E143" s="15" t="s">
        <v>808</v>
      </c>
      <c r="F143" s="15">
        <v>75.5</v>
      </c>
      <c r="G143" s="15">
        <v>138</v>
      </c>
      <c r="H143" s="15" t="s">
        <v>809</v>
      </c>
      <c r="I143" s="21">
        <v>2</v>
      </c>
      <c r="J143" s="21">
        <v>18</v>
      </c>
      <c r="K143" s="21"/>
    </row>
    <row r="144" s="3" customFormat="1" ht="13" customHeight="1" spans="1:11">
      <c r="A144" s="12">
        <v>142</v>
      </c>
      <c r="B144" s="13" t="s">
        <v>950</v>
      </c>
      <c r="C144" s="14" t="s">
        <v>556</v>
      </c>
      <c r="D144" s="12" t="s">
        <v>807</v>
      </c>
      <c r="E144" s="15" t="s">
        <v>808</v>
      </c>
      <c r="F144" s="15">
        <v>75.5</v>
      </c>
      <c r="G144" s="15">
        <v>138</v>
      </c>
      <c r="H144" s="15" t="s">
        <v>809</v>
      </c>
      <c r="I144" s="21">
        <v>3</v>
      </c>
      <c r="J144" s="21">
        <v>3</v>
      </c>
      <c r="K144" s="21"/>
    </row>
    <row r="145" s="3" customFormat="1" ht="13" customHeight="1" spans="1:11">
      <c r="A145" s="12">
        <v>143</v>
      </c>
      <c r="B145" s="13" t="s">
        <v>951</v>
      </c>
      <c r="C145" s="14" t="s">
        <v>449</v>
      </c>
      <c r="D145" s="12" t="s">
        <v>807</v>
      </c>
      <c r="E145" s="15" t="s">
        <v>808</v>
      </c>
      <c r="F145" s="15">
        <v>75.5</v>
      </c>
      <c r="G145" s="15">
        <v>138</v>
      </c>
      <c r="H145" s="15" t="s">
        <v>809</v>
      </c>
      <c r="I145" s="21">
        <v>1</v>
      </c>
      <c r="J145" s="21">
        <v>11</v>
      </c>
      <c r="K145" s="21"/>
    </row>
    <row r="146" s="3" customFormat="1" ht="13" customHeight="1" spans="1:11">
      <c r="A146" s="12">
        <v>144</v>
      </c>
      <c r="B146" s="13" t="s">
        <v>952</v>
      </c>
      <c r="C146" s="14" t="s">
        <v>150</v>
      </c>
      <c r="D146" s="12" t="s">
        <v>807</v>
      </c>
      <c r="E146" s="15" t="s">
        <v>808</v>
      </c>
      <c r="F146" s="15">
        <v>75.5</v>
      </c>
      <c r="G146" s="15">
        <v>138</v>
      </c>
      <c r="H146" s="15" t="s">
        <v>809</v>
      </c>
      <c r="I146" s="21">
        <v>2</v>
      </c>
      <c r="J146" s="21">
        <v>29</v>
      </c>
      <c r="K146" s="21"/>
    </row>
    <row r="147" s="3" customFormat="1" ht="13" customHeight="1" spans="1:11">
      <c r="A147" s="12">
        <v>145</v>
      </c>
      <c r="B147" s="13" t="s">
        <v>953</v>
      </c>
      <c r="C147" s="14" t="s">
        <v>91</v>
      </c>
      <c r="D147" s="12" t="s">
        <v>807</v>
      </c>
      <c r="E147" s="15" t="s">
        <v>808</v>
      </c>
      <c r="F147" s="15">
        <v>75.5</v>
      </c>
      <c r="G147" s="15">
        <v>138</v>
      </c>
      <c r="H147" s="15" t="s">
        <v>809</v>
      </c>
      <c r="I147" s="21">
        <v>4</v>
      </c>
      <c r="J147" s="21">
        <v>20</v>
      </c>
      <c r="K147" s="21"/>
    </row>
    <row r="148" s="3" customFormat="1" ht="13" customHeight="1" spans="1:11">
      <c r="A148" s="12">
        <v>146</v>
      </c>
      <c r="B148" s="13" t="s">
        <v>954</v>
      </c>
      <c r="C148" s="14" t="s">
        <v>207</v>
      </c>
      <c r="D148" s="12" t="s">
        <v>807</v>
      </c>
      <c r="E148" s="15" t="s">
        <v>808</v>
      </c>
      <c r="F148" s="15">
        <v>75.5</v>
      </c>
      <c r="G148" s="15">
        <v>138</v>
      </c>
      <c r="H148" s="15" t="s">
        <v>809</v>
      </c>
      <c r="I148" s="21">
        <v>7</v>
      </c>
      <c r="J148" s="21">
        <v>30</v>
      </c>
      <c r="K148" s="21"/>
    </row>
    <row r="149" s="3" customFormat="1" ht="13" customHeight="1" spans="1:11">
      <c r="A149" s="12">
        <v>147</v>
      </c>
      <c r="B149" s="13" t="s">
        <v>955</v>
      </c>
      <c r="C149" s="14" t="s">
        <v>433</v>
      </c>
      <c r="D149" s="12" t="s">
        <v>807</v>
      </c>
      <c r="E149" s="15" t="s">
        <v>808</v>
      </c>
      <c r="F149" s="15">
        <v>75.5</v>
      </c>
      <c r="G149" s="15">
        <v>138</v>
      </c>
      <c r="H149" s="15" t="s">
        <v>809</v>
      </c>
      <c r="I149" s="21">
        <v>5</v>
      </c>
      <c r="J149" s="21">
        <v>30</v>
      </c>
      <c r="K149" s="21"/>
    </row>
    <row r="150" s="3" customFormat="1" ht="13" customHeight="1" spans="1:11">
      <c r="A150" s="12">
        <v>148</v>
      </c>
      <c r="B150" s="13" t="s">
        <v>956</v>
      </c>
      <c r="C150" s="14" t="s">
        <v>199</v>
      </c>
      <c r="D150" s="12" t="s">
        <v>807</v>
      </c>
      <c r="E150" s="15" t="s">
        <v>808</v>
      </c>
      <c r="F150" s="15">
        <v>75.5</v>
      </c>
      <c r="G150" s="15">
        <v>138</v>
      </c>
      <c r="H150" s="15" t="s">
        <v>809</v>
      </c>
      <c r="I150" s="21">
        <v>8</v>
      </c>
      <c r="J150" s="21">
        <v>13</v>
      </c>
      <c r="K150" s="21"/>
    </row>
    <row r="151" s="3" customFormat="1" ht="13" customHeight="1" spans="1:11">
      <c r="A151" s="12">
        <v>149</v>
      </c>
      <c r="B151" s="13" t="s">
        <v>957</v>
      </c>
      <c r="C151" s="14" t="s">
        <v>159</v>
      </c>
      <c r="D151" s="12" t="s">
        <v>807</v>
      </c>
      <c r="E151" s="15" t="s">
        <v>808</v>
      </c>
      <c r="F151" s="15">
        <v>75.5</v>
      </c>
      <c r="G151" s="15">
        <v>138</v>
      </c>
      <c r="H151" s="15" t="s">
        <v>809</v>
      </c>
      <c r="I151" s="21">
        <v>8</v>
      </c>
      <c r="J151" s="21">
        <v>18</v>
      </c>
      <c r="K151" s="21"/>
    </row>
    <row r="152" s="3" customFormat="1" ht="13" customHeight="1" spans="1:11">
      <c r="A152" s="12">
        <v>150</v>
      </c>
      <c r="B152" s="13" t="s">
        <v>958</v>
      </c>
      <c r="C152" s="14" t="s">
        <v>152</v>
      </c>
      <c r="D152" s="12" t="s">
        <v>807</v>
      </c>
      <c r="E152" s="15" t="s">
        <v>808</v>
      </c>
      <c r="F152" s="15">
        <v>75.25</v>
      </c>
      <c r="G152" s="15">
        <v>150</v>
      </c>
      <c r="H152" s="15" t="s">
        <v>809</v>
      </c>
      <c r="I152" s="21">
        <v>7</v>
      </c>
      <c r="J152" s="21">
        <v>12</v>
      </c>
      <c r="K152" s="21"/>
    </row>
    <row r="153" s="3" customFormat="1" ht="13" customHeight="1" spans="1:11">
      <c r="A153" s="12">
        <v>151</v>
      </c>
      <c r="B153" s="13" t="s">
        <v>959</v>
      </c>
      <c r="C153" s="14" t="s">
        <v>577</v>
      </c>
      <c r="D153" s="12" t="s">
        <v>807</v>
      </c>
      <c r="E153" s="15" t="s">
        <v>808</v>
      </c>
      <c r="F153" s="15">
        <v>75.25</v>
      </c>
      <c r="G153" s="15">
        <v>150</v>
      </c>
      <c r="H153" s="15" t="s">
        <v>809</v>
      </c>
      <c r="I153" s="21">
        <v>5</v>
      </c>
      <c r="J153" s="21">
        <v>10</v>
      </c>
      <c r="K153" s="21"/>
    </row>
    <row r="154" s="3" customFormat="1" ht="13" customHeight="1" spans="1:11">
      <c r="A154" s="12">
        <v>152</v>
      </c>
      <c r="B154" s="13" t="s">
        <v>960</v>
      </c>
      <c r="C154" s="14" t="s">
        <v>281</v>
      </c>
      <c r="D154" s="12" t="s">
        <v>807</v>
      </c>
      <c r="E154" s="15" t="s">
        <v>808</v>
      </c>
      <c r="F154" s="15">
        <v>75.25</v>
      </c>
      <c r="G154" s="15">
        <v>150</v>
      </c>
      <c r="H154" s="15" t="s">
        <v>809</v>
      </c>
      <c r="I154" s="21">
        <v>1</v>
      </c>
      <c r="J154" s="21">
        <v>30</v>
      </c>
      <c r="K154" s="21"/>
    </row>
    <row r="155" s="3" customFormat="1" ht="13" customHeight="1" spans="1:11">
      <c r="A155" s="12">
        <v>153</v>
      </c>
      <c r="B155" s="13" t="s">
        <v>961</v>
      </c>
      <c r="C155" s="14" t="s">
        <v>336</v>
      </c>
      <c r="D155" s="12" t="s">
        <v>807</v>
      </c>
      <c r="E155" s="15" t="s">
        <v>808</v>
      </c>
      <c r="F155" s="15">
        <v>75.25</v>
      </c>
      <c r="G155" s="15">
        <v>150</v>
      </c>
      <c r="H155" s="15" t="s">
        <v>809</v>
      </c>
      <c r="I155" s="21">
        <v>1</v>
      </c>
      <c r="J155" s="21">
        <v>12</v>
      </c>
      <c r="K155" s="21"/>
    </row>
    <row r="156" s="3" customFormat="1" ht="13" customHeight="1" spans="1:11">
      <c r="A156" s="12">
        <v>154</v>
      </c>
      <c r="B156" s="13" t="s">
        <v>962</v>
      </c>
      <c r="C156" s="14" t="s">
        <v>50</v>
      </c>
      <c r="D156" s="12" t="s">
        <v>807</v>
      </c>
      <c r="E156" s="15" t="s">
        <v>808</v>
      </c>
      <c r="F156" s="15">
        <v>75.25</v>
      </c>
      <c r="G156" s="15">
        <v>150</v>
      </c>
      <c r="H156" s="15" t="s">
        <v>809</v>
      </c>
      <c r="I156" s="21">
        <v>4</v>
      </c>
      <c r="J156" s="21">
        <v>5</v>
      </c>
      <c r="K156" s="21"/>
    </row>
    <row r="157" s="3" customFormat="1" ht="13" customHeight="1" spans="1:11">
      <c r="A157" s="12">
        <v>155</v>
      </c>
      <c r="B157" s="13" t="s">
        <v>963</v>
      </c>
      <c r="C157" s="14" t="s">
        <v>355</v>
      </c>
      <c r="D157" s="12" t="s">
        <v>807</v>
      </c>
      <c r="E157" s="15" t="s">
        <v>808</v>
      </c>
      <c r="F157" s="15">
        <v>75.25</v>
      </c>
      <c r="G157" s="15">
        <v>150</v>
      </c>
      <c r="H157" s="15" t="s">
        <v>809</v>
      </c>
      <c r="I157" s="21">
        <v>6</v>
      </c>
      <c r="J157" s="21">
        <v>4</v>
      </c>
      <c r="K157" s="21"/>
    </row>
    <row r="158" s="3" customFormat="1" ht="13" customHeight="1" spans="1:11">
      <c r="A158" s="12">
        <v>156</v>
      </c>
      <c r="B158" s="13" t="s">
        <v>964</v>
      </c>
      <c r="C158" s="14" t="s">
        <v>400</v>
      </c>
      <c r="D158" s="12" t="s">
        <v>807</v>
      </c>
      <c r="E158" s="15" t="s">
        <v>808</v>
      </c>
      <c r="F158" s="15">
        <v>75.25</v>
      </c>
      <c r="G158" s="15">
        <v>150</v>
      </c>
      <c r="H158" s="15" t="s">
        <v>809</v>
      </c>
      <c r="I158" s="21">
        <v>1</v>
      </c>
      <c r="J158" s="21">
        <v>7</v>
      </c>
      <c r="K158" s="21"/>
    </row>
    <row r="159" s="3" customFormat="1" ht="13" customHeight="1" spans="1:11">
      <c r="A159" s="12">
        <v>157</v>
      </c>
      <c r="B159" s="13" t="s">
        <v>965</v>
      </c>
      <c r="C159" s="14" t="s">
        <v>742</v>
      </c>
      <c r="D159" s="12" t="s">
        <v>807</v>
      </c>
      <c r="E159" s="15" t="s">
        <v>808</v>
      </c>
      <c r="F159" s="15">
        <v>75.25</v>
      </c>
      <c r="G159" s="15">
        <v>150</v>
      </c>
      <c r="H159" s="15" t="s">
        <v>809</v>
      </c>
      <c r="I159" s="21"/>
      <c r="J159" s="21"/>
      <c r="K159" s="21"/>
    </row>
    <row r="160" s="3" customFormat="1" ht="13" customHeight="1" spans="1:11">
      <c r="A160" s="12">
        <v>158</v>
      </c>
      <c r="B160" s="13" t="s">
        <v>966</v>
      </c>
      <c r="C160" s="14" t="s">
        <v>258</v>
      </c>
      <c r="D160" s="12" t="s">
        <v>807</v>
      </c>
      <c r="E160" s="18" t="s">
        <v>808</v>
      </c>
      <c r="F160" s="15">
        <v>75.25</v>
      </c>
      <c r="G160" s="15">
        <v>150</v>
      </c>
      <c r="H160" s="15" t="s">
        <v>809</v>
      </c>
      <c r="I160" s="21">
        <v>7</v>
      </c>
      <c r="J160" s="21">
        <v>15</v>
      </c>
      <c r="K160" s="21"/>
    </row>
    <row r="161" s="3" customFormat="1" ht="13" customHeight="1" spans="1:11">
      <c r="A161" s="12">
        <v>159</v>
      </c>
      <c r="B161" s="13" t="s">
        <v>967</v>
      </c>
      <c r="C161" s="14" t="s">
        <v>617</v>
      </c>
      <c r="D161" s="12" t="s">
        <v>807</v>
      </c>
      <c r="E161" s="15" t="s">
        <v>808</v>
      </c>
      <c r="F161" s="15">
        <v>75</v>
      </c>
      <c r="G161" s="15">
        <v>159</v>
      </c>
      <c r="H161" s="15" t="s">
        <v>809</v>
      </c>
      <c r="I161" s="21">
        <v>3</v>
      </c>
      <c r="J161" s="21">
        <v>17</v>
      </c>
      <c r="K161" s="21"/>
    </row>
    <row r="162" s="3" customFormat="1" ht="13" customHeight="1" spans="1:11">
      <c r="A162" s="12">
        <v>160</v>
      </c>
      <c r="B162" s="13" t="s">
        <v>968</v>
      </c>
      <c r="C162" s="14" t="s">
        <v>421</v>
      </c>
      <c r="D162" s="12" t="s">
        <v>807</v>
      </c>
      <c r="E162" s="15" t="s">
        <v>808</v>
      </c>
      <c r="F162" s="15">
        <v>75</v>
      </c>
      <c r="G162" s="15">
        <v>159</v>
      </c>
      <c r="H162" s="15" t="s">
        <v>809</v>
      </c>
      <c r="I162" s="21">
        <v>2</v>
      </c>
      <c r="J162" s="21">
        <v>21</v>
      </c>
      <c r="K162" s="21"/>
    </row>
    <row r="163" s="3" customFormat="1" ht="13" customHeight="1" spans="1:11">
      <c r="A163" s="12">
        <v>161</v>
      </c>
      <c r="B163" s="13" t="s">
        <v>969</v>
      </c>
      <c r="C163" s="14" t="s">
        <v>90</v>
      </c>
      <c r="D163" s="12" t="s">
        <v>807</v>
      </c>
      <c r="E163" s="15" t="s">
        <v>808</v>
      </c>
      <c r="F163" s="15">
        <v>75</v>
      </c>
      <c r="G163" s="15">
        <v>159</v>
      </c>
      <c r="H163" s="15" t="s">
        <v>809</v>
      </c>
      <c r="I163" s="21">
        <v>2</v>
      </c>
      <c r="J163" s="21">
        <v>17</v>
      </c>
      <c r="K163" s="21"/>
    </row>
    <row r="164" s="3" customFormat="1" ht="13" customHeight="1" spans="1:11">
      <c r="A164" s="12">
        <v>162</v>
      </c>
      <c r="B164" s="13" t="s">
        <v>970</v>
      </c>
      <c r="C164" s="14" t="s">
        <v>175</v>
      </c>
      <c r="D164" s="12" t="s">
        <v>807</v>
      </c>
      <c r="E164" s="15" t="s">
        <v>808</v>
      </c>
      <c r="F164" s="15">
        <v>75</v>
      </c>
      <c r="G164" s="15">
        <v>159</v>
      </c>
      <c r="H164" s="15" t="s">
        <v>809</v>
      </c>
      <c r="I164" s="21">
        <v>8</v>
      </c>
      <c r="J164" s="54" t="s">
        <v>971</v>
      </c>
      <c r="K164" s="21"/>
    </row>
    <row r="165" s="3" customFormat="1" ht="13" customHeight="1" spans="1:11">
      <c r="A165" s="12">
        <v>163</v>
      </c>
      <c r="B165" s="13" t="s">
        <v>972</v>
      </c>
      <c r="C165" s="14" t="s">
        <v>157</v>
      </c>
      <c r="D165" s="12" t="s">
        <v>807</v>
      </c>
      <c r="E165" s="15" t="s">
        <v>808</v>
      </c>
      <c r="F165" s="15">
        <v>75</v>
      </c>
      <c r="G165" s="15">
        <v>159</v>
      </c>
      <c r="H165" s="15" t="s">
        <v>809</v>
      </c>
      <c r="I165" s="21">
        <v>8</v>
      </c>
      <c r="J165" s="21">
        <v>29</v>
      </c>
      <c r="K165" s="21"/>
    </row>
    <row r="166" s="3" customFormat="1" ht="13" customHeight="1" spans="1:11">
      <c r="A166" s="12">
        <v>164</v>
      </c>
      <c r="B166" s="13" t="s">
        <v>973</v>
      </c>
      <c r="C166" s="14" t="s">
        <v>401</v>
      </c>
      <c r="D166" s="12" t="s">
        <v>807</v>
      </c>
      <c r="E166" s="15" t="s">
        <v>808</v>
      </c>
      <c r="F166" s="15">
        <v>75</v>
      </c>
      <c r="G166" s="15">
        <v>159</v>
      </c>
      <c r="H166" s="15" t="s">
        <v>809</v>
      </c>
      <c r="I166" s="21">
        <v>3</v>
      </c>
      <c r="J166" s="21">
        <v>8</v>
      </c>
      <c r="K166" s="21"/>
    </row>
    <row r="167" s="3" customFormat="1" ht="13" customHeight="1" spans="1:11">
      <c r="A167" s="12">
        <v>165</v>
      </c>
      <c r="B167" s="13" t="s">
        <v>974</v>
      </c>
      <c r="C167" s="14" t="s">
        <v>168</v>
      </c>
      <c r="D167" s="12" t="s">
        <v>807</v>
      </c>
      <c r="E167" s="15" t="s">
        <v>808</v>
      </c>
      <c r="F167" s="15">
        <v>75</v>
      </c>
      <c r="G167" s="15">
        <v>159</v>
      </c>
      <c r="H167" s="15" t="s">
        <v>809</v>
      </c>
      <c r="I167" s="21">
        <v>6</v>
      </c>
      <c r="J167" s="21">
        <v>15</v>
      </c>
      <c r="K167" s="21"/>
    </row>
    <row r="168" s="3" customFormat="1" ht="13" customHeight="1" spans="1:11">
      <c r="A168" s="12">
        <v>166</v>
      </c>
      <c r="B168" s="13" t="s">
        <v>975</v>
      </c>
      <c r="C168" s="14" t="s">
        <v>291</v>
      </c>
      <c r="D168" s="12" t="s">
        <v>807</v>
      </c>
      <c r="E168" s="15" t="s">
        <v>808</v>
      </c>
      <c r="F168" s="15">
        <v>75</v>
      </c>
      <c r="G168" s="15">
        <v>159</v>
      </c>
      <c r="H168" s="15" t="s">
        <v>809</v>
      </c>
      <c r="I168" s="21">
        <v>7</v>
      </c>
      <c r="J168" s="21">
        <v>24</v>
      </c>
      <c r="K168" s="21"/>
    </row>
    <row r="169" s="3" customFormat="1" ht="13" customHeight="1" spans="1:11">
      <c r="A169" s="12">
        <v>167</v>
      </c>
      <c r="B169" s="13" t="s">
        <v>976</v>
      </c>
      <c r="C169" s="14" t="s">
        <v>379</v>
      </c>
      <c r="D169" s="12" t="s">
        <v>807</v>
      </c>
      <c r="E169" s="15" t="s">
        <v>808</v>
      </c>
      <c r="F169" s="15">
        <v>75</v>
      </c>
      <c r="G169" s="15">
        <v>159</v>
      </c>
      <c r="H169" s="15" t="s">
        <v>809</v>
      </c>
      <c r="I169" s="21">
        <v>7</v>
      </c>
      <c r="J169" s="21">
        <v>23</v>
      </c>
      <c r="K169" s="21"/>
    </row>
    <row r="170" s="3" customFormat="1" ht="13" customHeight="1" spans="1:11">
      <c r="A170" s="12">
        <v>168</v>
      </c>
      <c r="B170" s="13" t="s">
        <v>977</v>
      </c>
      <c r="C170" s="14" t="s">
        <v>743</v>
      </c>
      <c r="D170" s="12" t="s">
        <v>807</v>
      </c>
      <c r="E170" s="15" t="s">
        <v>808</v>
      </c>
      <c r="F170" s="15">
        <v>75</v>
      </c>
      <c r="G170" s="15">
        <v>159</v>
      </c>
      <c r="H170" s="15" t="s">
        <v>809</v>
      </c>
      <c r="I170" s="21"/>
      <c r="J170" s="21"/>
      <c r="K170" s="21"/>
    </row>
    <row r="171" s="3" customFormat="1" ht="13" customHeight="1" spans="1:11">
      <c r="A171" s="12">
        <v>169</v>
      </c>
      <c r="B171" s="13" t="s">
        <v>978</v>
      </c>
      <c r="C171" s="14" t="s">
        <v>192</v>
      </c>
      <c r="D171" s="12" t="s">
        <v>807</v>
      </c>
      <c r="E171" s="15" t="s">
        <v>808</v>
      </c>
      <c r="F171" s="15">
        <v>75</v>
      </c>
      <c r="G171" s="15">
        <v>159</v>
      </c>
      <c r="H171" s="15" t="s">
        <v>809</v>
      </c>
      <c r="I171" s="21">
        <v>8</v>
      </c>
      <c r="J171" s="21">
        <v>15</v>
      </c>
      <c r="K171" s="21"/>
    </row>
    <row r="172" s="3" customFormat="1" ht="13" customHeight="1" spans="1:11">
      <c r="A172" s="12">
        <v>170</v>
      </c>
      <c r="B172" s="13" t="s">
        <v>979</v>
      </c>
      <c r="C172" s="14" t="s">
        <v>525</v>
      </c>
      <c r="D172" s="12" t="s">
        <v>807</v>
      </c>
      <c r="E172" s="15" t="s">
        <v>808</v>
      </c>
      <c r="F172" s="15">
        <v>74.75</v>
      </c>
      <c r="G172" s="15">
        <v>170</v>
      </c>
      <c r="H172" s="15" t="s">
        <v>809</v>
      </c>
      <c r="I172" s="21">
        <v>1</v>
      </c>
      <c r="J172" s="21">
        <v>16</v>
      </c>
      <c r="K172" s="21"/>
    </row>
    <row r="173" s="3" customFormat="1" ht="13" customHeight="1" spans="1:11">
      <c r="A173" s="12">
        <v>171</v>
      </c>
      <c r="B173" s="13" t="s">
        <v>980</v>
      </c>
      <c r="C173" s="14" t="s">
        <v>542</v>
      </c>
      <c r="D173" s="12" t="s">
        <v>807</v>
      </c>
      <c r="E173" s="15" t="s">
        <v>808</v>
      </c>
      <c r="F173" s="15">
        <v>74.75</v>
      </c>
      <c r="G173" s="15">
        <v>170</v>
      </c>
      <c r="H173" s="15" t="s">
        <v>809</v>
      </c>
      <c r="I173" s="21">
        <v>1</v>
      </c>
      <c r="J173" s="21">
        <v>2</v>
      </c>
      <c r="K173" s="21"/>
    </row>
    <row r="174" s="3" customFormat="1" ht="13" customHeight="1" spans="1:11">
      <c r="A174" s="12">
        <v>172</v>
      </c>
      <c r="B174" s="13" t="s">
        <v>981</v>
      </c>
      <c r="C174" s="14" t="s">
        <v>508</v>
      </c>
      <c r="D174" s="12" t="s">
        <v>807</v>
      </c>
      <c r="E174" s="15" t="s">
        <v>808</v>
      </c>
      <c r="F174" s="15">
        <v>74.5</v>
      </c>
      <c r="G174" s="15">
        <v>172</v>
      </c>
      <c r="H174" s="15" t="s">
        <v>809</v>
      </c>
      <c r="I174" s="21">
        <v>1</v>
      </c>
      <c r="J174" s="21">
        <v>5</v>
      </c>
      <c r="K174" s="21"/>
    </row>
    <row r="175" s="3" customFormat="1" ht="13" customHeight="1" spans="1:11">
      <c r="A175" s="12">
        <v>173</v>
      </c>
      <c r="B175" s="13" t="s">
        <v>982</v>
      </c>
      <c r="C175" s="14" t="s">
        <v>338</v>
      </c>
      <c r="D175" s="12" t="s">
        <v>807</v>
      </c>
      <c r="E175" s="15" t="s">
        <v>808</v>
      </c>
      <c r="F175" s="15">
        <v>74.5</v>
      </c>
      <c r="G175" s="15">
        <v>172</v>
      </c>
      <c r="H175" s="15" t="s">
        <v>809</v>
      </c>
      <c r="I175" s="21">
        <v>6</v>
      </c>
      <c r="J175" s="21">
        <v>9</v>
      </c>
      <c r="K175" s="21"/>
    </row>
    <row r="176" s="3" customFormat="1" ht="13" customHeight="1" spans="1:11">
      <c r="A176" s="12">
        <v>174</v>
      </c>
      <c r="B176" s="13" t="s">
        <v>983</v>
      </c>
      <c r="C176" s="14" t="s">
        <v>232</v>
      </c>
      <c r="D176" s="12" t="s">
        <v>807</v>
      </c>
      <c r="E176" s="15" t="s">
        <v>808</v>
      </c>
      <c r="F176" s="15">
        <v>74.5</v>
      </c>
      <c r="G176" s="15">
        <v>172</v>
      </c>
      <c r="H176" s="15" t="s">
        <v>809</v>
      </c>
      <c r="I176" s="21">
        <v>2</v>
      </c>
      <c r="J176" s="21">
        <v>10</v>
      </c>
      <c r="K176" s="21"/>
    </row>
    <row r="177" s="3" customFormat="1" ht="13" customHeight="1" spans="1:11">
      <c r="A177" s="12">
        <v>175</v>
      </c>
      <c r="B177" s="13" t="s">
        <v>984</v>
      </c>
      <c r="C177" s="14" t="s">
        <v>260</v>
      </c>
      <c r="D177" s="12" t="s">
        <v>807</v>
      </c>
      <c r="E177" s="15" t="s">
        <v>808</v>
      </c>
      <c r="F177" s="15">
        <v>74.5</v>
      </c>
      <c r="G177" s="15">
        <v>172</v>
      </c>
      <c r="H177" s="15" t="s">
        <v>809</v>
      </c>
      <c r="I177" s="21">
        <v>2</v>
      </c>
      <c r="J177" s="21">
        <v>26</v>
      </c>
      <c r="K177" s="21"/>
    </row>
    <row r="178" s="3" customFormat="1" ht="13" customHeight="1" spans="1:11">
      <c r="A178" s="12">
        <v>176</v>
      </c>
      <c r="B178" s="13" t="s">
        <v>985</v>
      </c>
      <c r="C178" s="14" t="s">
        <v>134</v>
      </c>
      <c r="D178" s="12" t="s">
        <v>807</v>
      </c>
      <c r="E178" s="15" t="s">
        <v>808</v>
      </c>
      <c r="F178" s="15">
        <v>74.5</v>
      </c>
      <c r="G178" s="15">
        <v>172</v>
      </c>
      <c r="H178" s="15" t="s">
        <v>809</v>
      </c>
      <c r="I178" s="21">
        <v>5</v>
      </c>
      <c r="J178" s="21">
        <v>16</v>
      </c>
      <c r="K178" s="21"/>
    </row>
    <row r="179" s="3" customFormat="1" ht="13" customHeight="1" spans="1:11">
      <c r="A179" s="12">
        <v>177</v>
      </c>
      <c r="B179" s="13" t="s">
        <v>986</v>
      </c>
      <c r="C179" s="14" t="s">
        <v>494</v>
      </c>
      <c r="D179" s="12" t="s">
        <v>807</v>
      </c>
      <c r="E179" s="15" t="s">
        <v>808</v>
      </c>
      <c r="F179" s="15">
        <v>74.5</v>
      </c>
      <c r="G179" s="15">
        <v>172</v>
      </c>
      <c r="H179" s="15" t="s">
        <v>809</v>
      </c>
      <c r="I179" s="21">
        <v>1</v>
      </c>
      <c r="J179" s="21">
        <v>17</v>
      </c>
      <c r="K179" s="21"/>
    </row>
    <row r="180" s="3" customFormat="1" ht="13" customHeight="1" spans="1:11">
      <c r="A180" s="12">
        <v>178</v>
      </c>
      <c r="B180" s="13" t="s">
        <v>987</v>
      </c>
      <c r="C180" s="14" t="s">
        <v>200</v>
      </c>
      <c r="D180" s="12" t="s">
        <v>807</v>
      </c>
      <c r="E180" s="15" t="s">
        <v>808</v>
      </c>
      <c r="F180" s="15">
        <v>74.25</v>
      </c>
      <c r="G180" s="15">
        <v>178</v>
      </c>
      <c r="H180" s="15" t="s">
        <v>809</v>
      </c>
      <c r="I180" s="21">
        <v>6</v>
      </c>
      <c r="J180" s="21">
        <v>26</v>
      </c>
      <c r="K180" s="21"/>
    </row>
    <row r="181" s="3" customFormat="1" ht="13" customHeight="1" spans="1:11">
      <c r="A181" s="12">
        <v>179</v>
      </c>
      <c r="B181" s="13" t="s">
        <v>988</v>
      </c>
      <c r="C181" s="14" t="s">
        <v>213</v>
      </c>
      <c r="D181" s="12" t="s">
        <v>807</v>
      </c>
      <c r="E181" s="15" t="s">
        <v>808</v>
      </c>
      <c r="F181" s="15">
        <v>74.25</v>
      </c>
      <c r="G181" s="15">
        <v>178</v>
      </c>
      <c r="H181" s="15" t="s">
        <v>809</v>
      </c>
      <c r="I181" s="21">
        <v>7</v>
      </c>
      <c r="J181" s="21">
        <v>9</v>
      </c>
      <c r="K181" s="21"/>
    </row>
    <row r="182" s="3" customFormat="1" ht="13" customHeight="1" spans="1:11">
      <c r="A182" s="12">
        <v>180</v>
      </c>
      <c r="B182" s="13" t="s">
        <v>989</v>
      </c>
      <c r="C182" s="14" t="s">
        <v>387</v>
      </c>
      <c r="D182" s="12" t="s">
        <v>807</v>
      </c>
      <c r="E182" s="15" t="s">
        <v>808</v>
      </c>
      <c r="F182" s="15">
        <v>74.25</v>
      </c>
      <c r="G182" s="15">
        <v>178</v>
      </c>
      <c r="H182" s="15" t="s">
        <v>809</v>
      </c>
      <c r="I182" s="21">
        <v>5</v>
      </c>
      <c r="J182" s="21">
        <v>18</v>
      </c>
      <c r="K182" s="21"/>
    </row>
    <row r="183" s="3" customFormat="1" ht="13" customHeight="1" spans="1:11">
      <c r="A183" s="12">
        <v>181</v>
      </c>
      <c r="B183" s="13" t="s">
        <v>990</v>
      </c>
      <c r="C183" s="14" t="s">
        <v>126</v>
      </c>
      <c r="D183" s="12" t="s">
        <v>807</v>
      </c>
      <c r="E183" s="15" t="s">
        <v>808</v>
      </c>
      <c r="F183" s="15">
        <v>74.25</v>
      </c>
      <c r="G183" s="15">
        <v>178</v>
      </c>
      <c r="H183" s="15" t="s">
        <v>809</v>
      </c>
      <c r="I183" s="21">
        <v>6</v>
      </c>
      <c r="J183" s="21">
        <v>14</v>
      </c>
      <c r="K183" s="21"/>
    </row>
    <row r="184" s="3" customFormat="1" ht="13" customHeight="1" spans="1:11">
      <c r="A184" s="12">
        <v>182</v>
      </c>
      <c r="B184" s="13" t="s">
        <v>991</v>
      </c>
      <c r="C184" s="14" t="s">
        <v>744</v>
      </c>
      <c r="D184" s="12" t="s">
        <v>807</v>
      </c>
      <c r="E184" s="15" t="s">
        <v>808</v>
      </c>
      <c r="F184" s="15">
        <v>74.25</v>
      </c>
      <c r="G184" s="15">
        <v>178</v>
      </c>
      <c r="H184" s="15" t="s">
        <v>809</v>
      </c>
      <c r="I184" s="21"/>
      <c r="J184" s="21"/>
      <c r="K184" s="21"/>
    </row>
    <row r="185" s="3" customFormat="1" ht="13" customHeight="1" spans="1:11">
      <c r="A185" s="12">
        <v>183</v>
      </c>
      <c r="B185" s="13" t="s">
        <v>992</v>
      </c>
      <c r="C185" s="14" t="s">
        <v>344</v>
      </c>
      <c r="D185" s="12" t="s">
        <v>807</v>
      </c>
      <c r="E185" s="15" t="s">
        <v>808</v>
      </c>
      <c r="F185" s="15">
        <v>74.25</v>
      </c>
      <c r="G185" s="15">
        <v>178</v>
      </c>
      <c r="H185" s="15" t="s">
        <v>809</v>
      </c>
      <c r="I185" s="21">
        <v>1</v>
      </c>
      <c r="J185" s="21">
        <v>15</v>
      </c>
      <c r="K185" s="21"/>
    </row>
    <row r="186" s="3" customFormat="1" ht="13" customHeight="1" spans="1:11">
      <c r="A186" s="12">
        <v>184</v>
      </c>
      <c r="B186" s="13" t="s">
        <v>993</v>
      </c>
      <c r="C186" s="14" t="s">
        <v>285</v>
      </c>
      <c r="D186" s="12" t="s">
        <v>807</v>
      </c>
      <c r="E186" s="15" t="s">
        <v>808</v>
      </c>
      <c r="F186" s="15">
        <v>74.25</v>
      </c>
      <c r="G186" s="15">
        <v>178</v>
      </c>
      <c r="H186" s="15" t="s">
        <v>809</v>
      </c>
      <c r="I186" s="21">
        <v>3</v>
      </c>
      <c r="J186" s="21">
        <v>31</v>
      </c>
      <c r="K186" s="21"/>
    </row>
    <row r="187" s="3" customFormat="1" ht="13" customHeight="1" spans="1:11">
      <c r="A187" s="12">
        <v>185</v>
      </c>
      <c r="B187" s="13" t="s">
        <v>994</v>
      </c>
      <c r="C187" s="14" t="s">
        <v>500</v>
      </c>
      <c r="D187" s="12" t="s">
        <v>807</v>
      </c>
      <c r="E187" s="15" t="s">
        <v>808</v>
      </c>
      <c r="F187" s="15">
        <v>74</v>
      </c>
      <c r="G187" s="15">
        <v>185</v>
      </c>
      <c r="H187" s="15" t="s">
        <v>809</v>
      </c>
      <c r="I187" s="21">
        <v>7</v>
      </c>
      <c r="J187" s="21">
        <v>7</v>
      </c>
      <c r="K187" s="21"/>
    </row>
    <row r="188" s="3" customFormat="1" ht="13" customHeight="1" spans="1:11">
      <c r="A188" s="12">
        <v>186</v>
      </c>
      <c r="B188" s="13" t="s">
        <v>995</v>
      </c>
      <c r="C188" s="14" t="s">
        <v>539</v>
      </c>
      <c r="D188" s="12" t="s">
        <v>807</v>
      </c>
      <c r="E188" s="15" t="s">
        <v>808</v>
      </c>
      <c r="F188" s="15">
        <v>74</v>
      </c>
      <c r="G188" s="15">
        <v>185</v>
      </c>
      <c r="H188" s="15" t="s">
        <v>809</v>
      </c>
      <c r="I188" s="21">
        <v>3</v>
      </c>
      <c r="J188" s="21">
        <v>18</v>
      </c>
      <c r="K188" s="21"/>
    </row>
    <row r="189" s="3" customFormat="1" ht="13" customHeight="1" spans="1:11">
      <c r="A189" s="12">
        <v>187</v>
      </c>
      <c r="B189" s="13" t="s">
        <v>996</v>
      </c>
      <c r="C189" s="14" t="s">
        <v>690</v>
      </c>
      <c r="D189" s="12" t="s">
        <v>807</v>
      </c>
      <c r="E189" s="15" t="s">
        <v>808</v>
      </c>
      <c r="F189" s="15">
        <v>74</v>
      </c>
      <c r="G189" s="15">
        <v>185</v>
      </c>
      <c r="H189" s="15" t="s">
        <v>809</v>
      </c>
      <c r="I189" s="21">
        <v>1</v>
      </c>
      <c r="J189" s="21">
        <v>9</v>
      </c>
      <c r="K189" s="21"/>
    </row>
    <row r="190" s="3" customFormat="1" ht="13" customHeight="1" spans="1:11">
      <c r="A190" s="12">
        <v>188</v>
      </c>
      <c r="B190" s="13" t="s">
        <v>997</v>
      </c>
      <c r="C190" s="14" t="s">
        <v>115</v>
      </c>
      <c r="D190" s="12" t="s">
        <v>807</v>
      </c>
      <c r="E190" s="15" t="s">
        <v>808</v>
      </c>
      <c r="F190" s="15">
        <v>74</v>
      </c>
      <c r="G190" s="15">
        <v>185</v>
      </c>
      <c r="H190" s="15" t="s">
        <v>809</v>
      </c>
      <c r="I190" s="21">
        <v>4</v>
      </c>
      <c r="J190" s="21">
        <v>27</v>
      </c>
      <c r="K190" s="21"/>
    </row>
    <row r="191" s="3" customFormat="1" ht="13" customHeight="1" spans="1:11">
      <c r="A191" s="12">
        <v>189</v>
      </c>
      <c r="B191" s="13" t="s">
        <v>998</v>
      </c>
      <c r="C191" s="14" t="s">
        <v>55</v>
      </c>
      <c r="D191" s="12" t="s">
        <v>807</v>
      </c>
      <c r="E191" s="15" t="s">
        <v>808</v>
      </c>
      <c r="F191" s="15">
        <v>74</v>
      </c>
      <c r="G191" s="15">
        <v>185</v>
      </c>
      <c r="H191" s="15" t="s">
        <v>809</v>
      </c>
      <c r="I191" s="21">
        <v>2</v>
      </c>
      <c r="J191" s="21">
        <v>25</v>
      </c>
      <c r="K191" s="21"/>
    </row>
    <row r="192" s="3" customFormat="1" ht="13" customHeight="1" spans="1:11">
      <c r="A192" s="12">
        <v>190</v>
      </c>
      <c r="B192" s="13" t="s">
        <v>999</v>
      </c>
      <c r="C192" s="14" t="s">
        <v>282</v>
      </c>
      <c r="D192" s="12" t="s">
        <v>807</v>
      </c>
      <c r="E192" s="15" t="s">
        <v>808</v>
      </c>
      <c r="F192" s="15">
        <v>74</v>
      </c>
      <c r="G192" s="15">
        <v>185</v>
      </c>
      <c r="H192" s="15" t="s">
        <v>809</v>
      </c>
      <c r="I192" s="21">
        <v>2</v>
      </c>
      <c r="J192" s="21">
        <v>1</v>
      </c>
      <c r="K192" s="21"/>
    </row>
    <row r="193" s="3" customFormat="1" ht="13" customHeight="1" spans="1:11">
      <c r="A193" s="12">
        <v>191</v>
      </c>
      <c r="B193" s="13" t="s">
        <v>1000</v>
      </c>
      <c r="C193" s="14" t="s">
        <v>718</v>
      </c>
      <c r="D193" s="12" t="s">
        <v>807</v>
      </c>
      <c r="E193" s="15" t="s">
        <v>808</v>
      </c>
      <c r="F193" s="15">
        <v>74</v>
      </c>
      <c r="G193" s="15">
        <v>185</v>
      </c>
      <c r="H193" s="15" t="s">
        <v>809</v>
      </c>
      <c r="I193" s="21">
        <v>4</v>
      </c>
      <c r="J193" s="21">
        <v>3</v>
      </c>
      <c r="K193" s="21"/>
    </row>
    <row r="194" s="3" customFormat="1" ht="13" customHeight="1" spans="1:11">
      <c r="A194" s="12">
        <v>192</v>
      </c>
      <c r="B194" s="13" t="s">
        <v>1001</v>
      </c>
      <c r="C194" s="14" t="s">
        <v>464</v>
      </c>
      <c r="D194" s="12" t="s">
        <v>807</v>
      </c>
      <c r="E194" s="15" t="s">
        <v>808</v>
      </c>
      <c r="F194" s="15">
        <v>74</v>
      </c>
      <c r="G194" s="15">
        <v>185</v>
      </c>
      <c r="H194" s="15" t="s">
        <v>809</v>
      </c>
      <c r="I194" s="21">
        <v>5</v>
      </c>
      <c r="J194" s="21">
        <v>3</v>
      </c>
      <c r="K194" s="21"/>
    </row>
    <row r="195" s="3" customFormat="1" ht="13" customHeight="1" spans="1:11">
      <c r="A195" s="12">
        <v>193</v>
      </c>
      <c r="B195" s="13" t="s">
        <v>1002</v>
      </c>
      <c r="C195" s="14" t="s">
        <v>161</v>
      </c>
      <c r="D195" s="12" t="s">
        <v>807</v>
      </c>
      <c r="E195" s="15" t="s">
        <v>808</v>
      </c>
      <c r="F195" s="15">
        <v>74</v>
      </c>
      <c r="G195" s="15">
        <v>185</v>
      </c>
      <c r="H195" s="15" t="s">
        <v>809</v>
      </c>
      <c r="I195" s="21">
        <v>6</v>
      </c>
      <c r="J195" s="21">
        <v>2</v>
      </c>
      <c r="K195" s="21"/>
    </row>
    <row r="196" s="3" customFormat="1" ht="13" customHeight="1" spans="1:11">
      <c r="A196" s="12">
        <v>194</v>
      </c>
      <c r="B196" s="13" t="s">
        <v>1003</v>
      </c>
      <c r="C196" s="14" t="s">
        <v>723</v>
      </c>
      <c r="D196" s="12" t="s">
        <v>807</v>
      </c>
      <c r="E196" s="15" t="s">
        <v>808</v>
      </c>
      <c r="F196" s="15">
        <v>74</v>
      </c>
      <c r="G196" s="15">
        <v>185</v>
      </c>
      <c r="H196" s="15" t="s">
        <v>809</v>
      </c>
      <c r="I196" s="21">
        <v>5</v>
      </c>
      <c r="J196" s="21">
        <v>11</v>
      </c>
      <c r="K196" s="21"/>
    </row>
    <row r="197" s="3" customFormat="1" ht="13" customHeight="1" spans="1:11">
      <c r="A197" s="12">
        <v>195</v>
      </c>
      <c r="B197" s="13" t="s">
        <v>1004</v>
      </c>
      <c r="C197" s="14" t="s">
        <v>570</v>
      </c>
      <c r="D197" s="12" t="s">
        <v>807</v>
      </c>
      <c r="E197" s="15" t="s">
        <v>808</v>
      </c>
      <c r="F197" s="15">
        <v>74</v>
      </c>
      <c r="G197" s="15">
        <v>185</v>
      </c>
      <c r="H197" s="15" t="s">
        <v>809</v>
      </c>
      <c r="I197" s="21">
        <v>3</v>
      </c>
      <c r="J197" s="21">
        <v>22</v>
      </c>
      <c r="K197" s="21"/>
    </row>
    <row r="198" s="3" customFormat="1" ht="13" customHeight="1" spans="1:11">
      <c r="A198" s="12">
        <v>196</v>
      </c>
      <c r="B198" s="13" t="s">
        <v>1005</v>
      </c>
      <c r="C198" s="14" t="s">
        <v>24</v>
      </c>
      <c r="D198" s="12" t="s">
        <v>807</v>
      </c>
      <c r="E198" s="15" t="s">
        <v>808</v>
      </c>
      <c r="F198" s="15">
        <v>74</v>
      </c>
      <c r="G198" s="15">
        <v>185</v>
      </c>
      <c r="H198" s="15" t="s">
        <v>809</v>
      </c>
      <c r="I198" s="21">
        <v>4</v>
      </c>
      <c r="J198" s="21">
        <v>22</v>
      </c>
      <c r="K198" s="21"/>
    </row>
    <row r="199" s="3" customFormat="1" ht="13" customHeight="1" spans="1:11">
      <c r="A199" s="12">
        <v>197</v>
      </c>
      <c r="B199" s="13" t="s">
        <v>1006</v>
      </c>
      <c r="C199" s="14" t="s">
        <v>368</v>
      </c>
      <c r="D199" s="12" t="s">
        <v>807</v>
      </c>
      <c r="E199" s="15" t="s">
        <v>808</v>
      </c>
      <c r="F199" s="15">
        <v>74</v>
      </c>
      <c r="G199" s="15">
        <v>185</v>
      </c>
      <c r="H199" s="15" t="s">
        <v>809</v>
      </c>
      <c r="I199" s="21">
        <v>6</v>
      </c>
      <c r="J199" s="21">
        <v>20</v>
      </c>
      <c r="K199" s="21"/>
    </row>
    <row r="200" s="3" customFormat="1" ht="13" customHeight="1" spans="1:11">
      <c r="A200" s="12">
        <v>198</v>
      </c>
      <c r="B200" s="13" t="s">
        <v>1007</v>
      </c>
      <c r="C200" s="14" t="s">
        <v>489</v>
      </c>
      <c r="D200" s="12" t="s">
        <v>807</v>
      </c>
      <c r="E200" s="15" t="s">
        <v>808</v>
      </c>
      <c r="F200" s="15">
        <v>73.75</v>
      </c>
      <c r="G200" s="15">
        <v>198</v>
      </c>
      <c r="H200" s="15" t="s">
        <v>809</v>
      </c>
      <c r="I200" s="21">
        <v>1</v>
      </c>
      <c r="J200" s="21">
        <v>21</v>
      </c>
      <c r="K200" s="21"/>
    </row>
    <row r="201" s="3" customFormat="1" ht="13" customHeight="1" spans="1:11">
      <c r="A201" s="12">
        <v>199</v>
      </c>
      <c r="B201" s="13" t="s">
        <v>1008</v>
      </c>
      <c r="C201" s="14" t="s">
        <v>490</v>
      </c>
      <c r="D201" s="12" t="s">
        <v>807</v>
      </c>
      <c r="E201" s="15" t="s">
        <v>808</v>
      </c>
      <c r="F201" s="15">
        <v>73.75</v>
      </c>
      <c r="G201" s="15">
        <v>198</v>
      </c>
      <c r="H201" s="15" t="s">
        <v>809</v>
      </c>
      <c r="I201" s="21">
        <v>3</v>
      </c>
      <c r="J201" s="21">
        <v>11</v>
      </c>
      <c r="K201" s="21"/>
    </row>
    <row r="202" s="3" customFormat="1" ht="13" customHeight="1" spans="1:11">
      <c r="A202" s="12">
        <v>200</v>
      </c>
      <c r="B202" s="13" t="s">
        <v>1009</v>
      </c>
      <c r="C202" s="14" t="s">
        <v>427</v>
      </c>
      <c r="D202" s="12" t="s">
        <v>807</v>
      </c>
      <c r="E202" s="15" t="s">
        <v>808</v>
      </c>
      <c r="F202" s="15">
        <v>73.75</v>
      </c>
      <c r="G202" s="15">
        <v>198</v>
      </c>
      <c r="H202" s="15" t="s">
        <v>809</v>
      </c>
      <c r="I202" s="21">
        <v>1</v>
      </c>
      <c r="J202" s="21">
        <v>28</v>
      </c>
      <c r="K202" s="21"/>
    </row>
    <row r="203" s="3" customFormat="1" ht="13" customHeight="1" spans="1:11">
      <c r="A203" s="12">
        <v>201</v>
      </c>
      <c r="B203" s="13" t="s">
        <v>1010</v>
      </c>
      <c r="C203" s="14" t="s">
        <v>95</v>
      </c>
      <c r="D203" s="12" t="s">
        <v>807</v>
      </c>
      <c r="E203" s="15" t="s">
        <v>808</v>
      </c>
      <c r="F203" s="15">
        <v>73.75</v>
      </c>
      <c r="G203" s="15">
        <v>198</v>
      </c>
      <c r="H203" s="15" t="s">
        <v>809</v>
      </c>
      <c r="I203" s="21">
        <v>6</v>
      </c>
      <c r="J203" s="21">
        <v>29</v>
      </c>
      <c r="K203" s="21"/>
    </row>
    <row r="204" s="3" customFormat="1" ht="13" customHeight="1" spans="1:11">
      <c r="A204" s="12">
        <v>202</v>
      </c>
      <c r="B204" s="13" t="s">
        <v>1011</v>
      </c>
      <c r="C204" s="14" t="s">
        <v>257</v>
      </c>
      <c r="D204" s="12" t="s">
        <v>807</v>
      </c>
      <c r="E204" s="15" t="s">
        <v>808</v>
      </c>
      <c r="F204" s="15">
        <v>73.75</v>
      </c>
      <c r="G204" s="15">
        <v>198</v>
      </c>
      <c r="H204" s="15" t="s">
        <v>809</v>
      </c>
      <c r="I204" s="21">
        <v>7</v>
      </c>
      <c r="J204" s="21">
        <v>10</v>
      </c>
      <c r="K204" s="21"/>
    </row>
    <row r="205" s="3" customFormat="1" ht="13" customHeight="1" spans="1:11">
      <c r="A205" s="12">
        <v>203</v>
      </c>
      <c r="B205" s="13" t="s">
        <v>1012</v>
      </c>
      <c r="C205" s="14" t="s">
        <v>745</v>
      </c>
      <c r="D205" s="12" t="s">
        <v>807</v>
      </c>
      <c r="E205" s="15" t="s">
        <v>808</v>
      </c>
      <c r="F205" s="15">
        <v>73.75</v>
      </c>
      <c r="G205" s="15">
        <v>198</v>
      </c>
      <c r="H205" s="15" t="s">
        <v>809</v>
      </c>
      <c r="I205" s="21"/>
      <c r="J205" s="21"/>
      <c r="K205" s="21"/>
    </row>
    <row r="206" s="3" customFormat="1" ht="13" customHeight="1" spans="1:11">
      <c r="A206" s="12">
        <v>204</v>
      </c>
      <c r="B206" s="13" t="s">
        <v>1013</v>
      </c>
      <c r="C206" s="14" t="s">
        <v>74</v>
      </c>
      <c r="D206" s="12" t="s">
        <v>807</v>
      </c>
      <c r="E206" s="15" t="s">
        <v>808</v>
      </c>
      <c r="F206" s="15">
        <v>73.75</v>
      </c>
      <c r="G206" s="15">
        <v>198</v>
      </c>
      <c r="H206" s="15" t="s">
        <v>809</v>
      </c>
      <c r="I206" s="21">
        <v>7</v>
      </c>
      <c r="J206" s="21">
        <v>21</v>
      </c>
      <c r="K206" s="21"/>
    </row>
    <row r="207" s="3" customFormat="1" ht="13" customHeight="1" spans="1:11">
      <c r="A207" s="12">
        <v>205</v>
      </c>
      <c r="B207" s="13" t="s">
        <v>1014</v>
      </c>
      <c r="C207" s="14" t="s">
        <v>487</v>
      </c>
      <c r="D207" s="12" t="s">
        <v>807</v>
      </c>
      <c r="E207" s="15" t="s">
        <v>808</v>
      </c>
      <c r="F207" s="15">
        <v>73.5</v>
      </c>
      <c r="G207" s="15">
        <v>205</v>
      </c>
      <c r="H207" s="15" t="s">
        <v>809</v>
      </c>
      <c r="I207" s="21">
        <v>5</v>
      </c>
      <c r="J207" s="21">
        <v>7</v>
      </c>
      <c r="K207" s="21"/>
    </row>
    <row r="208" s="4" customFormat="1" ht="13" customHeight="1" spans="1:11">
      <c r="A208" s="12">
        <v>206</v>
      </c>
      <c r="B208" s="13" t="s">
        <v>941</v>
      </c>
      <c r="C208" s="14" t="s">
        <v>358</v>
      </c>
      <c r="D208" s="12" t="s">
        <v>807</v>
      </c>
      <c r="E208" s="17" t="s">
        <v>808</v>
      </c>
      <c r="F208" s="17">
        <v>73.5</v>
      </c>
      <c r="G208" s="17">
        <v>205</v>
      </c>
      <c r="H208" s="17" t="s">
        <v>809</v>
      </c>
      <c r="I208" s="22">
        <v>5</v>
      </c>
      <c r="J208" s="22">
        <v>2</v>
      </c>
      <c r="K208" s="22"/>
    </row>
    <row r="209" s="3" customFormat="1" ht="13" customHeight="1" spans="1:11">
      <c r="A209" s="12">
        <v>207</v>
      </c>
      <c r="B209" s="13" t="s">
        <v>1015</v>
      </c>
      <c r="C209" s="14" t="s">
        <v>189</v>
      </c>
      <c r="D209" s="12" t="s">
        <v>807</v>
      </c>
      <c r="E209" s="15" t="s">
        <v>808</v>
      </c>
      <c r="F209" s="15">
        <v>73.5</v>
      </c>
      <c r="G209" s="15">
        <v>205</v>
      </c>
      <c r="H209" s="15" t="s">
        <v>809</v>
      </c>
      <c r="I209" s="21">
        <v>6</v>
      </c>
      <c r="J209" s="21">
        <v>23</v>
      </c>
      <c r="K209" s="21"/>
    </row>
    <row r="210" s="3" customFormat="1" ht="13" customHeight="1" spans="1:11">
      <c r="A210" s="12">
        <v>208</v>
      </c>
      <c r="B210" s="13" t="s">
        <v>1016</v>
      </c>
      <c r="C210" s="14" t="s">
        <v>746</v>
      </c>
      <c r="D210" s="12" t="s">
        <v>807</v>
      </c>
      <c r="E210" s="15" t="s">
        <v>808</v>
      </c>
      <c r="F210" s="15">
        <v>73.5</v>
      </c>
      <c r="G210" s="15">
        <v>205</v>
      </c>
      <c r="H210" s="15" t="s">
        <v>809</v>
      </c>
      <c r="I210" s="21"/>
      <c r="J210" s="21"/>
      <c r="K210" s="21"/>
    </row>
    <row r="211" s="3" customFormat="1" ht="13" customHeight="1" spans="1:11">
      <c r="A211" s="12">
        <v>209</v>
      </c>
      <c r="B211" s="13" t="s">
        <v>1017</v>
      </c>
      <c r="C211" s="14" t="s">
        <v>108</v>
      </c>
      <c r="D211" s="12" t="s">
        <v>807</v>
      </c>
      <c r="E211" s="15" t="s">
        <v>808</v>
      </c>
      <c r="F211" s="15">
        <v>73.5</v>
      </c>
      <c r="G211" s="15">
        <v>205</v>
      </c>
      <c r="H211" s="15" t="s">
        <v>809</v>
      </c>
      <c r="I211" s="21">
        <v>6</v>
      </c>
      <c r="J211" s="21">
        <v>28</v>
      </c>
      <c r="K211" s="21"/>
    </row>
    <row r="212" s="3" customFormat="1" ht="13" customHeight="1" spans="1:11">
      <c r="A212" s="12">
        <v>210</v>
      </c>
      <c r="B212" s="13" t="s">
        <v>1018</v>
      </c>
      <c r="C212" s="14" t="s">
        <v>548</v>
      </c>
      <c r="D212" s="12" t="s">
        <v>807</v>
      </c>
      <c r="E212" s="15" t="s">
        <v>808</v>
      </c>
      <c r="F212" s="15">
        <v>73.5</v>
      </c>
      <c r="G212" s="15">
        <v>205</v>
      </c>
      <c r="H212" s="15" t="s">
        <v>809</v>
      </c>
      <c r="I212" s="21">
        <v>3</v>
      </c>
      <c r="J212" s="21">
        <v>6</v>
      </c>
      <c r="K212" s="21"/>
    </row>
    <row r="213" s="3" customFormat="1" ht="13" customHeight="1" spans="1:11">
      <c r="A213" s="12">
        <v>211</v>
      </c>
      <c r="B213" s="13" t="s">
        <v>1019</v>
      </c>
      <c r="C213" s="14" t="s">
        <v>218</v>
      </c>
      <c r="D213" s="12" t="s">
        <v>807</v>
      </c>
      <c r="E213" s="15" t="s">
        <v>808</v>
      </c>
      <c r="F213" s="15">
        <v>73.5</v>
      </c>
      <c r="G213" s="15">
        <v>205</v>
      </c>
      <c r="H213" s="15" t="s">
        <v>809</v>
      </c>
      <c r="I213" s="21">
        <v>8</v>
      </c>
      <c r="J213" s="21">
        <v>10</v>
      </c>
      <c r="K213" s="21"/>
    </row>
    <row r="214" s="3" customFormat="1" ht="13" customHeight="1" spans="1:11">
      <c r="A214" s="12">
        <v>212</v>
      </c>
      <c r="B214" s="13" t="s">
        <v>1020</v>
      </c>
      <c r="C214" s="14" t="s">
        <v>307</v>
      </c>
      <c r="D214" s="12" t="s">
        <v>807</v>
      </c>
      <c r="E214" s="15" t="s">
        <v>808</v>
      </c>
      <c r="F214" s="15">
        <v>73.5</v>
      </c>
      <c r="G214" s="15">
        <v>205</v>
      </c>
      <c r="H214" s="15" t="s">
        <v>809</v>
      </c>
      <c r="I214" s="21">
        <v>6</v>
      </c>
      <c r="J214" s="21">
        <v>30</v>
      </c>
      <c r="K214" s="21"/>
    </row>
    <row r="215" s="3" customFormat="1" ht="13" customHeight="1" spans="1:11">
      <c r="A215" s="12">
        <v>213</v>
      </c>
      <c r="B215" s="13" t="s">
        <v>1021</v>
      </c>
      <c r="C215" s="14" t="s">
        <v>362</v>
      </c>
      <c r="D215" s="12" t="s">
        <v>807</v>
      </c>
      <c r="E215" s="18" t="s">
        <v>808</v>
      </c>
      <c r="F215" s="15">
        <v>73.5</v>
      </c>
      <c r="G215" s="15">
        <v>205</v>
      </c>
      <c r="H215" s="15" t="s">
        <v>809</v>
      </c>
      <c r="I215" s="21">
        <v>6</v>
      </c>
      <c r="J215" s="21">
        <v>13</v>
      </c>
      <c r="K215" s="21"/>
    </row>
    <row r="216" s="3" customFormat="1" ht="13" customHeight="1" spans="1:11">
      <c r="A216" s="12">
        <v>214</v>
      </c>
      <c r="B216" s="13" t="s">
        <v>1022</v>
      </c>
      <c r="C216" s="14" t="s">
        <v>513</v>
      </c>
      <c r="D216" s="12" t="s">
        <v>807</v>
      </c>
      <c r="E216" s="15" t="s">
        <v>808</v>
      </c>
      <c r="F216" s="15">
        <v>73.5</v>
      </c>
      <c r="G216" s="15">
        <v>205</v>
      </c>
      <c r="H216" s="15" t="s">
        <v>809</v>
      </c>
      <c r="I216" s="21">
        <v>3</v>
      </c>
      <c r="J216" s="21">
        <v>26</v>
      </c>
      <c r="K216" s="21"/>
    </row>
    <row r="217" s="3" customFormat="1" ht="13" customHeight="1" spans="1:11">
      <c r="A217" s="12">
        <v>215</v>
      </c>
      <c r="B217" s="13" t="s">
        <v>1023</v>
      </c>
      <c r="C217" s="14" t="s">
        <v>297</v>
      </c>
      <c r="D217" s="12" t="s">
        <v>807</v>
      </c>
      <c r="E217" s="15" t="s">
        <v>808</v>
      </c>
      <c r="F217" s="15">
        <v>73.5</v>
      </c>
      <c r="G217" s="15">
        <v>205</v>
      </c>
      <c r="H217" s="15" t="s">
        <v>809</v>
      </c>
      <c r="I217" s="21">
        <v>7</v>
      </c>
      <c r="J217" s="21">
        <v>26</v>
      </c>
      <c r="K217" s="21"/>
    </row>
    <row r="218" s="3" customFormat="1" ht="13" customHeight="1" spans="1:11">
      <c r="A218" s="12">
        <v>216</v>
      </c>
      <c r="B218" s="13" t="s">
        <v>1024</v>
      </c>
      <c r="C218" s="14" t="s">
        <v>696</v>
      </c>
      <c r="D218" s="12" t="s">
        <v>807</v>
      </c>
      <c r="E218" s="15" t="s">
        <v>808</v>
      </c>
      <c r="F218" s="15">
        <v>73.5</v>
      </c>
      <c r="G218" s="15">
        <v>205</v>
      </c>
      <c r="H218" s="15" t="s">
        <v>809</v>
      </c>
      <c r="I218" s="21">
        <v>4</v>
      </c>
      <c r="J218" s="21">
        <v>16</v>
      </c>
      <c r="K218" s="21"/>
    </row>
    <row r="219" s="3" customFormat="1" ht="13" customHeight="1" spans="1:11">
      <c r="A219" s="12">
        <v>217</v>
      </c>
      <c r="B219" s="13" t="s">
        <v>1025</v>
      </c>
      <c r="C219" s="14" t="s">
        <v>122</v>
      </c>
      <c r="D219" s="12" t="s">
        <v>807</v>
      </c>
      <c r="E219" s="15" t="s">
        <v>808</v>
      </c>
      <c r="F219" s="15">
        <v>73.5</v>
      </c>
      <c r="G219" s="15">
        <v>205</v>
      </c>
      <c r="H219" s="15" t="s">
        <v>809</v>
      </c>
      <c r="I219" s="21">
        <v>6</v>
      </c>
      <c r="J219" s="21">
        <v>21</v>
      </c>
      <c r="K219" s="21"/>
    </row>
    <row r="220" s="3" customFormat="1" ht="13" customHeight="1" spans="1:11">
      <c r="A220" s="12">
        <v>218</v>
      </c>
      <c r="B220" s="13" t="s">
        <v>1026</v>
      </c>
      <c r="C220" s="14" t="s">
        <v>466</v>
      </c>
      <c r="D220" s="12" t="s">
        <v>807</v>
      </c>
      <c r="E220" s="15" t="s">
        <v>808</v>
      </c>
      <c r="F220" s="15">
        <v>73.5</v>
      </c>
      <c r="G220" s="15">
        <v>205</v>
      </c>
      <c r="H220" s="15" t="s">
        <v>809</v>
      </c>
      <c r="I220" s="21">
        <v>5</v>
      </c>
      <c r="J220" s="21">
        <v>26</v>
      </c>
      <c r="K220" s="21"/>
    </row>
    <row r="221" s="3" customFormat="1" ht="13" customHeight="1" spans="1:11">
      <c r="A221" s="12">
        <v>219</v>
      </c>
      <c r="B221" s="13" t="s">
        <v>1027</v>
      </c>
      <c r="C221" s="14" t="s">
        <v>581</v>
      </c>
      <c r="D221" s="12" t="s">
        <v>807</v>
      </c>
      <c r="E221" s="15" t="s">
        <v>808</v>
      </c>
      <c r="F221" s="15">
        <v>73.25</v>
      </c>
      <c r="G221" s="15">
        <v>219</v>
      </c>
      <c r="H221" s="15" t="s">
        <v>809</v>
      </c>
      <c r="I221" s="21">
        <v>1</v>
      </c>
      <c r="J221" s="21">
        <v>3</v>
      </c>
      <c r="K221" s="21"/>
    </row>
    <row r="222" s="3" customFormat="1" ht="13" customHeight="1" spans="1:11">
      <c r="A222" s="12">
        <v>220</v>
      </c>
      <c r="B222" s="13" t="s">
        <v>1028</v>
      </c>
      <c r="C222" s="14" t="s">
        <v>238</v>
      </c>
      <c r="D222" s="12" t="s">
        <v>807</v>
      </c>
      <c r="E222" s="15" t="s">
        <v>808</v>
      </c>
      <c r="F222" s="15">
        <v>73.25</v>
      </c>
      <c r="G222" s="15">
        <v>219</v>
      </c>
      <c r="H222" s="15" t="s">
        <v>809</v>
      </c>
      <c r="I222" s="21">
        <v>3</v>
      </c>
      <c r="J222" s="21">
        <v>19</v>
      </c>
      <c r="K222" s="21"/>
    </row>
    <row r="223" s="3" customFormat="1" ht="13" customHeight="1" spans="1:11">
      <c r="A223" s="12">
        <v>221</v>
      </c>
      <c r="B223" s="13" t="s">
        <v>1029</v>
      </c>
      <c r="C223" s="14" t="s">
        <v>747</v>
      </c>
      <c r="D223" s="12" t="s">
        <v>807</v>
      </c>
      <c r="E223" s="15" t="s">
        <v>808</v>
      </c>
      <c r="F223" s="15">
        <v>73.25</v>
      </c>
      <c r="G223" s="15">
        <v>219</v>
      </c>
      <c r="H223" s="15" t="s">
        <v>809</v>
      </c>
      <c r="I223" s="21"/>
      <c r="J223" s="21"/>
      <c r="K223" s="21"/>
    </row>
    <row r="224" s="3" customFormat="1" ht="13" customHeight="1" spans="1:11">
      <c r="A224" s="12">
        <v>222</v>
      </c>
      <c r="B224" s="13" t="s">
        <v>1030</v>
      </c>
      <c r="C224" s="14" t="s">
        <v>166</v>
      </c>
      <c r="D224" s="12" t="s">
        <v>807</v>
      </c>
      <c r="E224" s="15" t="s">
        <v>808</v>
      </c>
      <c r="F224" s="15">
        <v>73.25</v>
      </c>
      <c r="G224" s="15">
        <v>219</v>
      </c>
      <c r="H224" s="15" t="s">
        <v>809</v>
      </c>
      <c r="I224" s="21">
        <v>4</v>
      </c>
      <c r="J224" s="21">
        <v>15</v>
      </c>
      <c r="K224" s="21"/>
    </row>
    <row r="225" s="3" customFormat="1" ht="13" customHeight="1" spans="1:11">
      <c r="A225" s="12">
        <v>223</v>
      </c>
      <c r="B225" s="13" t="s">
        <v>1031</v>
      </c>
      <c r="C225" s="14" t="s">
        <v>348</v>
      </c>
      <c r="D225" s="12" t="s">
        <v>807</v>
      </c>
      <c r="E225" s="15" t="s">
        <v>808</v>
      </c>
      <c r="F225" s="15">
        <v>73.25</v>
      </c>
      <c r="G225" s="15">
        <v>219</v>
      </c>
      <c r="H225" s="15" t="s">
        <v>809</v>
      </c>
      <c r="I225" s="21">
        <v>1</v>
      </c>
      <c r="J225" s="21">
        <v>20</v>
      </c>
      <c r="K225" s="21"/>
    </row>
    <row r="226" s="3" customFormat="1" ht="13" customHeight="1" spans="1:11">
      <c r="A226" s="12">
        <v>224</v>
      </c>
      <c r="B226" s="13" t="s">
        <v>1032</v>
      </c>
      <c r="C226" s="14" t="s">
        <v>748</v>
      </c>
      <c r="D226" s="12" t="s">
        <v>807</v>
      </c>
      <c r="E226" s="15" t="s">
        <v>808</v>
      </c>
      <c r="F226" s="15">
        <v>73.25</v>
      </c>
      <c r="G226" s="15">
        <v>219</v>
      </c>
      <c r="H226" s="15" t="s">
        <v>809</v>
      </c>
      <c r="I226" s="21"/>
      <c r="J226" s="21"/>
      <c r="K226" s="21"/>
    </row>
    <row r="227" s="3" customFormat="1" ht="13" customHeight="1" spans="1:11">
      <c r="A227" s="12">
        <v>225</v>
      </c>
      <c r="B227" s="13" t="s">
        <v>1033</v>
      </c>
      <c r="C227" s="14" t="s">
        <v>411</v>
      </c>
      <c r="D227" s="12" t="s">
        <v>807</v>
      </c>
      <c r="E227" s="15" t="s">
        <v>808</v>
      </c>
      <c r="F227" s="15">
        <v>73.25</v>
      </c>
      <c r="G227" s="15">
        <v>219</v>
      </c>
      <c r="H227" s="15" t="s">
        <v>809</v>
      </c>
      <c r="I227" s="21">
        <v>1</v>
      </c>
      <c r="J227" s="21">
        <v>1</v>
      </c>
      <c r="K227" s="21"/>
    </row>
    <row r="228" s="3" customFormat="1" ht="13" customHeight="1" spans="1:11">
      <c r="A228" s="12">
        <v>226</v>
      </c>
      <c r="B228" s="13" t="s">
        <v>1034</v>
      </c>
      <c r="C228" s="14" t="s">
        <v>72</v>
      </c>
      <c r="D228" s="12" t="s">
        <v>807</v>
      </c>
      <c r="E228" s="15" t="s">
        <v>808</v>
      </c>
      <c r="F228" s="15">
        <v>73.25</v>
      </c>
      <c r="G228" s="15">
        <v>219</v>
      </c>
      <c r="H228" s="15" t="s">
        <v>809</v>
      </c>
      <c r="I228" s="21">
        <v>2</v>
      </c>
      <c r="J228" s="21">
        <v>11</v>
      </c>
      <c r="K228" s="21"/>
    </row>
    <row r="229" s="3" customFormat="1" ht="13" customHeight="1" spans="1:11">
      <c r="A229" s="12">
        <v>227</v>
      </c>
      <c r="B229" s="13" t="s">
        <v>1035</v>
      </c>
      <c r="C229" s="14" t="s">
        <v>749</v>
      </c>
      <c r="D229" s="12" t="s">
        <v>807</v>
      </c>
      <c r="E229" s="15" t="s">
        <v>808</v>
      </c>
      <c r="F229" s="15">
        <v>73.25</v>
      </c>
      <c r="G229" s="15">
        <v>219</v>
      </c>
      <c r="H229" s="15" t="s">
        <v>809</v>
      </c>
      <c r="I229" s="21"/>
      <c r="J229" s="21"/>
      <c r="K229" s="21"/>
    </row>
    <row r="230" s="3" customFormat="1" ht="13" customHeight="1" spans="1:11">
      <c r="A230" s="12">
        <v>228</v>
      </c>
      <c r="B230" s="13" t="s">
        <v>1036</v>
      </c>
      <c r="C230" s="14" t="s">
        <v>326</v>
      </c>
      <c r="D230" s="12" t="s">
        <v>807</v>
      </c>
      <c r="E230" s="15" t="s">
        <v>808</v>
      </c>
      <c r="F230" s="15">
        <v>73.25</v>
      </c>
      <c r="G230" s="15">
        <v>219</v>
      </c>
      <c r="H230" s="15" t="s">
        <v>809</v>
      </c>
      <c r="I230" s="21">
        <v>6</v>
      </c>
      <c r="J230" s="21">
        <v>18</v>
      </c>
      <c r="K230" s="21"/>
    </row>
    <row r="231" s="3" customFormat="1" ht="13" customHeight="1" spans="1:11">
      <c r="A231" s="12">
        <v>229</v>
      </c>
      <c r="B231" s="13" t="s">
        <v>1037</v>
      </c>
      <c r="C231" s="14" t="s">
        <v>158</v>
      </c>
      <c r="D231" s="12" t="s">
        <v>807</v>
      </c>
      <c r="E231" s="15" t="s">
        <v>808</v>
      </c>
      <c r="F231" s="15">
        <v>73.25</v>
      </c>
      <c r="G231" s="15">
        <v>219</v>
      </c>
      <c r="H231" s="15" t="s">
        <v>809</v>
      </c>
      <c r="I231" s="21">
        <v>4</v>
      </c>
      <c r="J231" s="21">
        <v>1</v>
      </c>
      <c r="K231" s="21"/>
    </row>
    <row r="232" s="3" customFormat="1" ht="13" customHeight="1" spans="1:11">
      <c r="A232" s="12">
        <v>230</v>
      </c>
      <c r="B232" s="13" t="s">
        <v>1038</v>
      </c>
      <c r="C232" s="14" t="s">
        <v>526</v>
      </c>
      <c r="D232" s="12" t="s">
        <v>807</v>
      </c>
      <c r="E232" s="15" t="s">
        <v>808</v>
      </c>
      <c r="F232" s="15">
        <v>73</v>
      </c>
      <c r="G232" s="15">
        <v>230</v>
      </c>
      <c r="H232" s="15" t="s">
        <v>809</v>
      </c>
      <c r="I232" s="21">
        <v>7</v>
      </c>
      <c r="J232" s="21">
        <v>4</v>
      </c>
      <c r="K232" s="21"/>
    </row>
    <row r="233" s="3" customFormat="1" ht="13" customHeight="1" spans="1:11">
      <c r="A233" s="12">
        <v>231</v>
      </c>
      <c r="B233" s="13" t="s">
        <v>1039</v>
      </c>
      <c r="C233" s="14" t="s">
        <v>474</v>
      </c>
      <c r="D233" s="12" t="s">
        <v>807</v>
      </c>
      <c r="E233" s="15" t="s">
        <v>808</v>
      </c>
      <c r="F233" s="15">
        <v>73</v>
      </c>
      <c r="G233" s="15">
        <v>230</v>
      </c>
      <c r="H233" s="15" t="s">
        <v>809</v>
      </c>
      <c r="I233" s="21">
        <v>3</v>
      </c>
      <c r="J233" s="21">
        <v>28</v>
      </c>
      <c r="K233" s="21"/>
    </row>
    <row r="234" s="3" customFormat="1" ht="13" customHeight="1" spans="1:11">
      <c r="A234" s="12">
        <v>232</v>
      </c>
      <c r="B234" s="13" t="s">
        <v>1040</v>
      </c>
      <c r="C234" s="14" t="s">
        <v>373</v>
      </c>
      <c r="D234" s="12" t="s">
        <v>807</v>
      </c>
      <c r="E234" s="15" t="s">
        <v>808</v>
      </c>
      <c r="F234" s="15">
        <v>73</v>
      </c>
      <c r="G234" s="15">
        <v>230</v>
      </c>
      <c r="H234" s="15" t="s">
        <v>809</v>
      </c>
      <c r="I234" s="21">
        <v>1</v>
      </c>
      <c r="J234" s="21">
        <v>25</v>
      </c>
      <c r="K234" s="21"/>
    </row>
    <row r="235" s="3" customFormat="1" ht="13" customHeight="1" spans="1:11">
      <c r="A235" s="12">
        <v>233</v>
      </c>
      <c r="B235" s="13" t="s">
        <v>1041</v>
      </c>
      <c r="C235" s="14" t="s">
        <v>750</v>
      </c>
      <c r="D235" s="12" t="s">
        <v>807</v>
      </c>
      <c r="E235" s="15" t="s">
        <v>808</v>
      </c>
      <c r="F235" s="15">
        <v>73</v>
      </c>
      <c r="G235" s="15">
        <v>230</v>
      </c>
      <c r="H235" s="15" t="s">
        <v>809</v>
      </c>
      <c r="I235" s="21"/>
      <c r="J235" s="21"/>
      <c r="K235" s="21"/>
    </row>
    <row r="236" s="3" customFormat="1" ht="13" customHeight="1" spans="1:11">
      <c r="A236" s="12">
        <v>234</v>
      </c>
      <c r="B236" s="13" t="s">
        <v>1042</v>
      </c>
      <c r="C236" s="14" t="s">
        <v>203</v>
      </c>
      <c r="D236" s="12" t="s">
        <v>807</v>
      </c>
      <c r="E236" s="15" t="s">
        <v>808</v>
      </c>
      <c r="F236" s="15">
        <v>73</v>
      </c>
      <c r="G236" s="15">
        <v>230</v>
      </c>
      <c r="H236" s="15" t="s">
        <v>809</v>
      </c>
      <c r="I236" s="21">
        <v>8</v>
      </c>
      <c r="J236" s="21">
        <v>8</v>
      </c>
      <c r="K236" s="21"/>
    </row>
    <row r="237" s="3" customFormat="1" ht="13" customHeight="1" spans="1:11">
      <c r="A237" s="12">
        <v>235</v>
      </c>
      <c r="B237" s="13" t="s">
        <v>1043</v>
      </c>
      <c r="C237" s="14" t="s">
        <v>751</v>
      </c>
      <c r="D237" s="12" t="s">
        <v>807</v>
      </c>
      <c r="E237" s="15" t="s">
        <v>808</v>
      </c>
      <c r="F237" s="15">
        <v>73</v>
      </c>
      <c r="G237" s="15">
        <v>230</v>
      </c>
      <c r="H237" s="15" t="s">
        <v>809</v>
      </c>
      <c r="I237" s="21"/>
      <c r="J237" s="21"/>
      <c r="K237" s="21"/>
    </row>
    <row r="238" s="3" customFormat="1" ht="13" customHeight="1" spans="1:11">
      <c r="A238" s="12">
        <v>236</v>
      </c>
      <c r="B238" s="13" t="s">
        <v>1044</v>
      </c>
      <c r="C238" s="14" t="s">
        <v>270</v>
      </c>
      <c r="D238" s="12" t="s">
        <v>807</v>
      </c>
      <c r="E238" s="15" t="s">
        <v>808</v>
      </c>
      <c r="F238" s="15">
        <v>73</v>
      </c>
      <c r="G238" s="15">
        <v>230</v>
      </c>
      <c r="H238" s="15" t="s">
        <v>809</v>
      </c>
      <c r="I238" s="21">
        <v>2</v>
      </c>
      <c r="J238" s="21">
        <v>27</v>
      </c>
      <c r="K238" s="21"/>
    </row>
    <row r="239" s="3" customFormat="1" ht="13" customHeight="1" spans="1:11">
      <c r="A239" s="12">
        <v>237</v>
      </c>
      <c r="B239" s="13" t="s">
        <v>1045</v>
      </c>
      <c r="C239" s="14" t="s">
        <v>450</v>
      </c>
      <c r="D239" s="12" t="s">
        <v>807</v>
      </c>
      <c r="E239" s="15" t="s">
        <v>808</v>
      </c>
      <c r="F239" s="15">
        <v>73</v>
      </c>
      <c r="G239" s="15">
        <v>230</v>
      </c>
      <c r="H239" s="15" t="s">
        <v>809</v>
      </c>
      <c r="I239" s="21">
        <v>5</v>
      </c>
      <c r="J239" s="21">
        <v>13</v>
      </c>
      <c r="K239" s="21"/>
    </row>
    <row r="240" s="3" customFormat="1" ht="13" customHeight="1" spans="1:11">
      <c r="A240" s="12">
        <v>238</v>
      </c>
      <c r="B240" s="13" t="s">
        <v>1046</v>
      </c>
      <c r="C240" s="14" t="s">
        <v>92</v>
      </c>
      <c r="D240" s="12" t="s">
        <v>807</v>
      </c>
      <c r="E240" s="15" t="s">
        <v>808</v>
      </c>
      <c r="F240" s="15">
        <v>72.75</v>
      </c>
      <c r="G240" s="15">
        <v>238</v>
      </c>
      <c r="H240" s="15" t="s">
        <v>809</v>
      </c>
      <c r="I240" s="21">
        <v>2</v>
      </c>
      <c r="J240" s="21">
        <v>13</v>
      </c>
      <c r="K240" s="21"/>
    </row>
    <row r="241" s="3" customFormat="1" ht="13" customHeight="1" spans="1:11">
      <c r="A241" s="12">
        <v>239</v>
      </c>
      <c r="B241" s="13" t="s">
        <v>1047</v>
      </c>
      <c r="C241" s="14" t="s">
        <v>694</v>
      </c>
      <c r="D241" s="12" t="s">
        <v>807</v>
      </c>
      <c r="E241" s="15" t="s">
        <v>808</v>
      </c>
      <c r="F241" s="15">
        <v>72.75</v>
      </c>
      <c r="G241" s="15">
        <v>238</v>
      </c>
      <c r="H241" s="15" t="s">
        <v>809</v>
      </c>
      <c r="I241" s="21">
        <v>5</v>
      </c>
      <c r="J241" s="21">
        <v>5</v>
      </c>
      <c r="K241" s="21"/>
    </row>
    <row r="242" s="3" customFormat="1" ht="13" customHeight="1" spans="1:11">
      <c r="A242" s="12">
        <v>240</v>
      </c>
      <c r="B242" s="13" t="s">
        <v>1048</v>
      </c>
      <c r="C242" s="14" t="s">
        <v>710</v>
      </c>
      <c r="D242" s="12" t="s">
        <v>807</v>
      </c>
      <c r="E242" s="15" t="s">
        <v>808</v>
      </c>
      <c r="F242" s="15">
        <v>72.75</v>
      </c>
      <c r="G242" s="15">
        <v>238</v>
      </c>
      <c r="H242" s="15" t="s">
        <v>809</v>
      </c>
      <c r="I242" s="21">
        <v>3</v>
      </c>
      <c r="J242" s="21">
        <v>27</v>
      </c>
      <c r="K242" s="21"/>
    </row>
    <row r="243" s="3" customFormat="1" ht="13" customHeight="1" spans="1:11">
      <c r="A243" s="12">
        <v>241</v>
      </c>
      <c r="B243" s="13" t="s">
        <v>1049</v>
      </c>
      <c r="C243" s="14" t="s">
        <v>752</v>
      </c>
      <c r="D243" s="12" t="s">
        <v>807</v>
      </c>
      <c r="E243" s="15" t="s">
        <v>808</v>
      </c>
      <c r="F243" s="15">
        <v>72.75</v>
      </c>
      <c r="G243" s="15">
        <v>238</v>
      </c>
      <c r="H243" s="15" t="s">
        <v>809</v>
      </c>
      <c r="I243" s="21"/>
      <c r="J243" s="21"/>
      <c r="K243" s="21"/>
    </row>
    <row r="244" s="3" customFormat="1" ht="13" customHeight="1" spans="1:11">
      <c r="A244" s="12">
        <v>242</v>
      </c>
      <c r="B244" s="13" t="s">
        <v>1050</v>
      </c>
      <c r="C244" s="14" t="s">
        <v>753</v>
      </c>
      <c r="D244" s="12" t="s">
        <v>807</v>
      </c>
      <c r="E244" s="15" t="s">
        <v>808</v>
      </c>
      <c r="F244" s="15">
        <v>72.75</v>
      </c>
      <c r="G244" s="15">
        <v>238</v>
      </c>
      <c r="H244" s="15" t="s">
        <v>809</v>
      </c>
      <c r="I244" s="21"/>
      <c r="J244" s="21"/>
      <c r="K244" s="21"/>
    </row>
    <row r="245" s="3" customFormat="1" ht="13" customHeight="1" spans="1:11">
      <c r="A245" s="12">
        <v>243</v>
      </c>
      <c r="B245" s="13" t="s">
        <v>1051</v>
      </c>
      <c r="C245" s="14" t="s">
        <v>484</v>
      </c>
      <c r="D245" s="12" t="s">
        <v>807</v>
      </c>
      <c r="E245" s="15" t="s">
        <v>808</v>
      </c>
      <c r="F245" s="15">
        <v>72.75</v>
      </c>
      <c r="G245" s="15">
        <v>238</v>
      </c>
      <c r="H245" s="15" t="s">
        <v>809</v>
      </c>
      <c r="I245" s="21">
        <v>3</v>
      </c>
      <c r="J245" s="21">
        <v>16</v>
      </c>
      <c r="K245" s="21"/>
    </row>
    <row r="246" s="3" customFormat="1" ht="13" customHeight="1" spans="1:11">
      <c r="A246" s="12">
        <v>244</v>
      </c>
      <c r="B246" s="13" t="s">
        <v>1052</v>
      </c>
      <c r="C246" s="14" t="s">
        <v>73</v>
      </c>
      <c r="D246" s="12" t="s">
        <v>807</v>
      </c>
      <c r="E246" s="15" t="s">
        <v>808</v>
      </c>
      <c r="F246" s="15">
        <v>72.75</v>
      </c>
      <c r="G246" s="15">
        <v>238</v>
      </c>
      <c r="H246" s="15" t="s">
        <v>809</v>
      </c>
      <c r="I246" s="21">
        <v>7</v>
      </c>
      <c r="J246" s="21">
        <v>6</v>
      </c>
      <c r="K246" s="21"/>
    </row>
    <row r="247" s="3" customFormat="1" ht="13" customHeight="1" spans="1:11">
      <c r="A247" s="12">
        <v>245</v>
      </c>
      <c r="B247" s="13" t="s">
        <v>1053</v>
      </c>
      <c r="C247" s="14" t="s">
        <v>205</v>
      </c>
      <c r="D247" s="12" t="s">
        <v>807</v>
      </c>
      <c r="E247" s="15" t="s">
        <v>808</v>
      </c>
      <c r="F247" s="15">
        <v>72.75</v>
      </c>
      <c r="G247" s="15">
        <v>238</v>
      </c>
      <c r="H247" s="15" t="s">
        <v>809</v>
      </c>
      <c r="I247" s="21">
        <v>6</v>
      </c>
      <c r="J247" s="21">
        <v>16</v>
      </c>
      <c r="K247" s="21"/>
    </row>
    <row r="248" s="3" customFormat="1" ht="13" customHeight="1" spans="1:11">
      <c r="A248" s="12">
        <v>246</v>
      </c>
      <c r="B248" s="13" t="s">
        <v>1054</v>
      </c>
      <c r="C248" s="24" t="s">
        <v>688</v>
      </c>
      <c r="D248" s="25" t="s">
        <v>1055</v>
      </c>
      <c r="E248" s="26" t="s">
        <v>808</v>
      </c>
      <c r="F248" s="15">
        <v>85.5</v>
      </c>
      <c r="G248" s="15">
        <v>1</v>
      </c>
      <c r="H248" s="15" t="s">
        <v>809</v>
      </c>
      <c r="I248" s="21">
        <v>11</v>
      </c>
      <c r="J248" s="21">
        <v>24</v>
      </c>
      <c r="K248" s="21"/>
    </row>
    <row r="249" s="3" customFormat="1" ht="13" customHeight="1" spans="1:11">
      <c r="A249" s="12">
        <v>247</v>
      </c>
      <c r="B249" s="13" t="s">
        <v>1056</v>
      </c>
      <c r="C249" s="24" t="s">
        <v>643</v>
      </c>
      <c r="D249" s="25" t="s">
        <v>1055</v>
      </c>
      <c r="E249" s="26" t="s">
        <v>808</v>
      </c>
      <c r="F249" s="15">
        <v>84.75</v>
      </c>
      <c r="G249" s="15">
        <v>2</v>
      </c>
      <c r="H249" s="15" t="s">
        <v>809</v>
      </c>
      <c r="I249" s="21">
        <v>10</v>
      </c>
      <c r="J249" s="21">
        <v>22</v>
      </c>
      <c r="K249" s="21"/>
    </row>
    <row r="250" s="3" customFormat="1" ht="13" customHeight="1" spans="1:11">
      <c r="A250" s="12">
        <v>248</v>
      </c>
      <c r="B250" s="13" t="s">
        <v>1057</v>
      </c>
      <c r="C250" s="24" t="s">
        <v>654</v>
      </c>
      <c r="D250" s="25" t="s">
        <v>1055</v>
      </c>
      <c r="E250" s="26" t="s">
        <v>808</v>
      </c>
      <c r="F250" s="15">
        <v>83.5</v>
      </c>
      <c r="G250" s="15">
        <v>3</v>
      </c>
      <c r="H250" s="15" t="s">
        <v>809</v>
      </c>
      <c r="I250" s="21">
        <v>11</v>
      </c>
      <c r="J250" s="54" t="s">
        <v>1058</v>
      </c>
      <c r="K250" s="21"/>
    </row>
    <row r="251" s="3" customFormat="1" ht="13" customHeight="1" spans="1:11">
      <c r="A251" s="12">
        <v>249</v>
      </c>
      <c r="B251" s="13" t="s">
        <v>921</v>
      </c>
      <c r="C251" s="24" t="s">
        <v>176</v>
      </c>
      <c r="D251" s="25" t="s">
        <v>1055</v>
      </c>
      <c r="E251" s="26" t="s">
        <v>808</v>
      </c>
      <c r="F251" s="15">
        <v>83.5</v>
      </c>
      <c r="G251" s="15">
        <v>3</v>
      </c>
      <c r="H251" s="15" t="s">
        <v>809</v>
      </c>
      <c r="I251" s="21">
        <v>12</v>
      </c>
      <c r="J251" s="21">
        <v>10</v>
      </c>
      <c r="K251" s="21"/>
    </row>
    <row r="252" s="3" customFormat="1" ht="13" customHeight="1" spans="1:11">
      <c r="A252" s="12">
        <v>250</v>
      </c>
      <c r="B252" s="13" t="s">
        <v>1059</v>
      </c>
      <c r="C252" s="24" t="s">
        <v>550</v>
      </c>
      <c r="D252" s="25" t="s">
        <v>1055</v>
      </c>
      <c r="E252" s="26" t="s">
        <v>808</v>
      </c>
      <c r="F252" s="15">
        <v>83.5</v>
      </c>
      <c r="G252" s="15">
        <v>3</v>
      </c>
      <c r="H252" s="15" t="s">
        <v>809</v>
      </c>
      <c r="I252" s="21">
        <v>11</v>
      </c>
      <c r="J252" s="21">
        <v>11</v>
      </c>
      <c r="K252" s="21"/>
    </row>
    <row r="253" s="3" customFormat="1" ht="13" customHeight="1" spans="1:11">
      <c r="A253" s="12">
        <v>251</v>
      </c>
      <c r="B253" s="13" t="s">
        <v>1060</v>
      </c>
      <c r="C253" s="24" t="s">
        <v>585</v>
      </c>
      <c r="D253" s="25" t="s">
        <v>1055</v>
      </c>
      <c r="E253" s="26" t="s">
        <v>808</v>
      </c>
      <c r="F253" s="15">
        <v>82.5</v>
      </c>
      <c r="G253" s="15">
        <v>6</v>
      </c>
      <c r="H253" s="15" t="s">
        <v>809</v>
      </c>
      <c r="I253" s="21">
        <v>10</v>
      </c>
      <c r="J253" s="21">
        <v>2</v>
      </c>
      <c r="K253" s="21"/>
    </row>
    <row r="254" s="3" customFormat="1" ht="13" customHeight="1" spans="1:11">
      <c r="A254" s="12">
        <v>252</v>
      </c>
      <c r="B254" s="13" t="s">
        <v>1061</v>
      </c>
      <c r="C254" s="24" t="s">
        <v>479</v>
      </c>
      <c r="D254" s="25" t="s">
        <v>1055</v>
      </c>
      <c r="E254" s="26" t="s">
        <v>808</v>
      </c>
      <c r="F254" s="15">
        <v>82.25</v>
      </c>
      <c r="G254" s="15">
        <v>7</v>
      </c>
      <c r="H254" s="15" t="s">
        <v>809</v>
      </c>
      <c r="I254" s="21">
        <v>9</v>
      </c>
      <c r="J254" s="21">
        <v>25</v>
      </c>
      <c r="K254" s="21"/>
    </row>
    <row r="255" s="3" customFormat="1" ht="13" customHeight="1" spans="1:11">
      <c r="A255" s="12">
        <v>253</v>
      </c>
      <c r="B255" s="13" t="s">
        <v>1062</v>
      </c>
      <c r="C255" s="24" t="s">
        <v>588</v>
      </c>
      <c r="D255" s="25" t="s">
        <v>1055</v>
      </c>
      <c r="E255" s="26" t="s">
        <v>808</v>
      </c>
      <c r="F255" s="15">
        <v>81.75</v>
      </c>
      <c r="G255" s="15">
        <v>8</v>
      </c>
      <c r="H255" s="15" t="s">
        <v>809</v>
      </c>
      <c r="I255" s="21">
        <v>10</v>
      </c>
      <c r="J255" s="21">
        <v>7</v>
      </c>
      <c r="K255" s="21"/>
    </row>
    <row r="256" s="3" customFormat="1" ht="13" customHeight="1" spans="1:11">
      <c r="A256" s="12">
        <v>254</v>
      </c>
      <c r="B256" s="13" t="s">
        <v>1063</v>
      </c>
      <c r="C256" s="24" t="s">
        <v>521</v>
      </c>
      <c r="D256" s="25" t="s">
        <v>1055</v>
      </c>
      <c r="E256" s="26" t="s">
        <v>808</v>
      </c>
      <c r="F256" s="15">
        <v>81.5</v>
      </c>
      <c r="G256" s="15">
        <v>9</v>
      </c>
      <c r="H256" s="15" t="s">
        <v>809</v>
      </c>
      <c r="I256" s="21">
        <v>11</v>
      </c>
      <c r="J256" s="54" t="s">
        <v>1064</v>
      </c>
      <c r="K256" s="21"/>
    </row>
    <row r="257" s="3" customFormat="1" ht="13" customHeight="1" spans="1:11">
      <c r="A257" s="12">
        <v>255</v>
      </c>
      <c r="B257" s="13" t="s">
        <v>1065</v>
      </c>
      <c r="C257" s="24" t="s">
        <v>437</v>
      </c>
      <c r="D257" s="25" t="s">
        <v>1055</v>
      </c>
      <c r="E257" s="26" t="s">
        <v>808</v>
      </c>
      <c r="F257" s="15">
        <v>81</v>
      </c>
      <c r="G257" s="15">
        <v>10</v>
      </c>
      <c r="H257" s="15" t="s">
        <v>809</v>
      </c>
      <c r="I257" s="21">
        <v>11</v>
      </c>
      <c r="J257" s="21">
        <v>28</v>
      </c>
      <c r="K257" s="21"/>
    </row>
    <row r="258" s="3" customFormat="1" ht="13" customHeight="1" spans="1:11">
      <c r="A258" s="12">
        <v>256</v>
      </c>
      <c r="B258" s="13" t="s">
        <v>1066</v>
      </c>
      <c r="C258" s="24" t="s">
        <v>428</v>
      </c>
      <c r="D258" s="25" t="s">
        <v>1055</v>
      </c>
      <c r="E258" s="26" t="s">
        <v>808</v>
      </c>
      <c r="F258" s="15">
        <v>81</v>
      </c>
      <c r="G258" s="15">
        <v>10</v>
      </c>
      <c r="H258" s="15" t="s">
        <v>809</v>
      </c>
      <c r="I258" s="21">
        <v>9</v>
      </c>
      <c r="J258" s="21">
        <v>11</v>
      </c>
      <c r="K258" s="21"/>
    </row>
    <row r="259" s="3" customFormat="1" ht="13" customHeight="1" spans="1:11">
      <c r="A259" s="12">
        <v>257</v>
      </c>
      <c r="B259" s="13" t="s">
        <v>1067</v>
      </c>
      <c r="C259" s="24" t="s">
        <v>631</v>
      </c>
      <c r="D259" s="25" t="s">
        <v>1055</v>
      </c>
      <c r="E259" s="26" t="s">
        <v>808</v>
      </c>
      <c r="F259" s="15">
        <v>80</v>
      </c>
      <c r="G259" s="15">
        <v>12</v>
      </c>
      <c r="H259" s="15" t="s">
        <v>809</v>
      </c>
      <c r="I259" s="21">
        <v>9</v>
      </c>
      <c r="J259" s="21">
        <v>17</v>
      </c>
      <c r="K259" s="21"/>
    </row>
    <row r="260" s="3" customFormat="1" ht="13" customHeight="1" spans="1:11">
      <c r="A260" s="12">
        <v>258</v>
      </c>
      <c r="B260" s="13" t="s">
        <v>1068</v>
      </c>
      <c r="C260" s="24" t="s">
        <v>661</v>
      </c>
      <c r="D260" s="25" t="s">
        <v>1055</v>
      </c>
      <c r="E260" s="26" t="s">
        <v>808</v>
      </c>
      <c r="F260" s="15">
        <v>79.75</v>
      </c>
      <c r="G260" s="15">
        <v>13</v>
      </c>
      <c r="H260" s="15" t="s">
        <v>809</v>
      </c>
      <c r="I260" s="21">
        <v>10</v>
      </c>
      <c r="J260" s="21">
        <v>10</v>
      </c>
      <c r="K260" s="21"/>
    </row>
    <row r="261" s="3" customFormat="1" ht="13" customHeight="1" spans="1:11">
      <c r="A261" s="12">
        <v>259</v>
      </c>
      <c r="B261" s="13" t="s">
        <v>1069</v>
      </c>
      <c r="C261" s="24" t="s">
        <v>436</v>
      </c>
      <c r="D261" s="25" t="s">
        <v>1055</v>
      </c>
      <c r="E261" s="26" t="s">
        <v>808</v>
      </c>
      <c r="F261" s="15">
        <v>79.5</v>
      </c>
      <c r="G261" s="15">
        <v>14</v>
      </c>
      <c r="H261" s="15" t="s">
        <v>809</v>
      </c>
      <c r="I261" s="21">
        <v>11</v>
      </c>
      <c r="J261" s="21">
        <v>10</v>
      </c>
      <c r="K261" s="21"/>
    </row>
    <row r="262" s="3" customFormat="1" ht="13" customHeight="1" spans="1:11">
      <c r="A262" s="12">
        <v>260</v>
      </c>
      <c r="B262" s="13" t="s">
        <v>1070</v>
      </c>
      <c r="C262" s="24" t="s">
        <v>254</v>
      </c>
      <c r="D262" s="25" t="s">
        <v>1055</v>
      </c>
      <c r="E262" s="26" t="s">
        <v>808</v>
      </c>
      <c r="F262" s="15">
        <v>79.5</v>
      </c>
      <c r="G262" s="15">
        <v>14</v>
      </c>
      <c r="H262" s="15" t="s">
        <v>809</v>
      </c>
      <c r="I262" s="21">
        <v>11</v>
      </c>
      <c r="J262" s="21">
        <v>25</v>
      </c>
      <c r="K262" s="21"/>
    </row>
    <row r="263" s="3" customFormat="1" ht="13" customHeight="1" spans="1:11">
      <c r="A263" s="12">
        <v>261</v>
      </c>
      <c r="B263" s="13" t="s">
        <v>1071</v>
      </c>
      <c r="C263" s="24" t="s">
        <v>356</v>
      </c>
      <c r="D263" s="25" t="s">
        <v>1055</v>
      </c>
      <c r="E263" s="26" t="s">
        <v>808</v>
      </c>
      <c r="F263" s="15">
        <v>79.5</v>
      </c>
      <c r="G263" s="15">
        <v>14</v>
      </c>
      <c r="H263" s="15" t="s">
        <v>809</v>
      </c>
      <c r="I263" s="21">
        <v>11</v>
      </c>
      <c r="J263" s="54" t="s">
        <v>917</v>
      </c>
      <c r="K263" s="21"/>
    </row>
    <row r="264" s="3" customFormat="1" ht="13" customHeight="1" spans="1:11">
      <c r="A264" s="12">
        <v>262</v>
      </c>
      <c r="B264" s="13" t="s">
        <v>1072</v>
      </c>
      <c r="C264" s="24" t="s">
        <v>233</v>
      </c>
      <c r="D264" s="25" t="s">
        <v>1055</v>
      </c>
      <c r="E264" s="26" t="s">
        <v>808</v>
      </c>
      <c r="F264" s="15">
        <v>78.75</v>
      </c>
      <c r="G264" s="15">
        <v>17</v>
      </c>
      <c r="H264" s="15" t="s">
        <v>809</v>
      </c>
      <c r="I264" s="21">
        <v>9</v>
      </c>
      <c r="J264" s="21">
        <v>15</v>
      </c>
      <c r="K264" s="21"/>
    </row>
    <row r="265" s="3" customFormat="1" ht="13" customHeight="1" spans="1:11">
      <c r="A265" s="12">
        <v>263</v>
      </c>
      <c r="B265" s="13" t="s">
        <v>1073</v>
      </c>
      <c r="C265" s="24" t="s">
        <v>448</v>
      </c>
      <c r="D265" s="25" t="s">
        <v>1055</v>
      </c>
      <c r="E265" s="26" t="s">
        <v>808</v>
      </c>
      <c r="F265" s="15">
        <v>78.75</v>
      </c>
      <c r="G265" s="15">
        <v>17</v>
      </c>
      <c r="H265" s="15" t="s">
        <v>809</v>
      </c>
      <c r="I265" s="21">
        <v>11</v>
      </c>
      <c r="J265" s="21">
        <v>14</v>
      </c>
      <c r="K265" s="21"/>
    </row>
    <row r="266" s="3" customFormat="1" ht="13" customHeight="1" spans="1:11">
      <c r="A266" s="12">
        <v>264</v>
      </c>
      <c r="B266" s="13" t="s">
        <v>1074</v>
      </c>
      <c r="C266" s="24" t="s">
        <v>584</v>
      </c>
      <c r="D266" s="25" t="s">
        <v>1055</v>
      </c>
      <c r="E266" s="26" t="s">
        <v>808</v>
      </c>
      <c r="F266" s="15">
        <v>78.5</v>
      </c>
      <c r="G266" s="15">
        <v>19</v>
      </c>
      <c r="H266" s="15" t="s">
        <v>809</v>
      </c>
      <c r="I266" s="21">
        <v>11</v>
      </c>
      <c r="J266" s="21">
        <v>19</v>
      </c>
      <c r="K266" s="21"/>
    </row>
    <row r="267" s="3" customFormat="1" ht="13" customHeight="1" spans="1:11">
      <c r="A267" s="12">
        <v>265</v>
      </c>
      <c r="B267" s="13" t="s">
        <v>1075</v>
      </c>
      <c r="C267" s="24" t="s">
        <v>512</v>
      </c>
      <c r="D267" s="25" t="s">
        <v>1055</v>
      </c>
      <c r="E267" s="26" t="s">
        <v>808</v>
      </c>
      <c r="F267" s="15">
        <v>78.25</v>
      </c>
      <c r="G267" s="15">
        <v>20</v>
      </c>
      <c r="H267" s="15" t="s">
        <v>809</v>
      </c>
      <c r="I267" s="21">
        <v>9</v>
      </c>
      <c r="J267" s="21">
        <v>26</v>
      </c>
      <c r="K267" s="21"/>
    </row>
    <row r="268" s="3" customFormat="1" ht="13" customHeight="1" spans="1:11">
      <c r="A268" s="12">
        <v>266</v>
      </c>
      <c r="B268" s="13" t="s">
        <v>1076</v>
      </c>
      <c r="C268" s="24" t="s">
        <v>620</v>
      </c>
      <c r="D268" s="25" t="s">
        <v>1055</v>
      </c>
      <c r="E268" s="26" t="s">
        <v>808</v>
      </c>
      <c r="F268" s="15">
        <v>78</v>
      </c>
      <c r="G268" s="15">
        <v>21</v>
      </c>
      <c r="H268" s="15" t="s">
        <v>809</v>
      </c>
      <c r="I268" s="21">
        <v>9</v>
      </c>
      <c r="J268" s="21">
        <v>19</v>
      </c>
      <c r="K268" s="21"/>
    </row>
    <row r="269" s="3" customFormat="1" ht="13" customHeight="1" spans="1:11">
      <c r="A269" s="12">
        <v>267</v>
      </c>
      <c r="B269" s="13" t="s">
        <v>1077</v>
      </c>
      <c r="C269" s="24" t="s">
        <v>675</v>
      </c>
      <c r="D269" s="25" t="s">
        <v>1055</v>
      </c>
      <c r="E269" s="26" t="s">
        <v>808</v>
      </c>
      <c r="F269" s="15">
        <v>77.75</v>
      </c>
      <c r="G269" s="15">
        <v>22</v>
      </c>
      <c r="H269" s="15" t="s">
        <v>809</v>
      </c>
      <c r="I269" s="21">
        <v>11</v>
      </c>
      <c r="J269" s="21">
        <v>13</v>
      </c>
      <c r="K269" s="21"/>
    </row>
    <row r="270" s="3" customFormat="1" ht="13" customHeight="1" spans="1:11">
      <c r="A270" s="12">
        <v>268</v>
      </c>
      <c r="B270" s="13" t="s">
        <v>1078</v>
      </c>
      <c r="C270" s="24" t="s">
        <v>460</v>
      </c>
      <c r="D270" s="25" t="s">
        <v>1055</v>
      </c>
      <c r="E270" s="26" t="s">
        <v>808</v>
      </c>
      <c r="F270" s="15">
        <v>77.75</v>
      </c>
      <c r="G270" s="15">
        <v>22</v>
      </c>
      <c r="H270" s="15" t="s">
        <v>809</v>
      </c>
      <c r="I270" s="21">
        <v>11</v>
      </c>
      <c r="J270" s="54" t="s">
        <v>1079</v>
      </c>
      <c r="K270" s="21"/>
    </row>
    <row r="271" s="3" customFormat="1" ht="13" customHeight="1" spans="1:11">
      <c r="A271" s="12">
        <v>269</v>
      </c>
      <c r="B271" s="13" t="s">
        <v>1080</v>
      </c>
      <c r="C271" s="24" t="s">
        <v>540</v>
      </c>
      <c r="D271" s="25" t="s">
        <v>1055</v>
      </c>
      <c r="E271" s="26" t="s">
        <v>808</v>
      </c>
      <c r="F271" s="15">
        <v>77.5</v>
      </c>
      <c r="G271" s="15">
        <v>24</v>
      </c>
      <c r="H271" s="15" t="s">
        <v>809</v>
      </c>
      <c r="I271" s="21">
        <v>10</v>
      </c>
      <c r="J271" s="21">
        <v>4</v>
      </c>
      <c r="K271" s="21"/>
    </row>
    <row r="272" s="3" customFormat="1" ht="13" customHeight="1" spans="1:11">
      <c r="A272" s="12">
        <v>270</v>
      </c>
      <c r="B272" s="13" t="s">
        <v>1081</v>
      </c>
      <c r="C272" s="24" t="s">
        <v>545</v>
      </c>
      <c r="D272" s="25" t="s">
        <v>1055</v>
      </c>
      <c r="E272" s="26" t="s">
        <v>808</v>
      </c>
      <c r="F272" s="15">
        <v>77.5</v>
      </c>
      <c r="G272" s="15">
        <v>24</v>
      </c>
      <c r="H272" s="15" t="s">
        <v>809</v>
      </c>
      <c r="I272" s="21">
        <v>12</v>
      </c>
      <c r="J272" s="21">
        <v>26</v>
      </c>
      <c r="K272" s="21"/>
    </row>
    <row r="273" s="3" customFormat="1" ht="13" customHeight="1" spans="1:11">
      <c r="A273" s="12">
        <v>271</v>
      </c>
      <c r="B273" s="13" t="s">
        <v>1082</v>
      </c>
      <c r="C273" s="24" t="s">
        <v>518</v>
      </c>
      <c r="D273" s="25" t="s">
        <v>1055</v>
      </c>
      <c r="E273" s="26" t="s">
        <v>808</v>
      </c>
      <c r="F273" s="15">
        <v>77.5</v>
      </c>
      <c r="G273" s="15">
        <v>24</v>
      </c>
      <c r="H273" s="15" t="s">
        <v>809</v>
      </c>
      <c r="I273" s="21">
        <v>9</v>
      </c>
      <c r="J273" s="21">
        <v>27</v>
      </c>
      <c r="K273" s="21"/>
    </row>
    <row r="274" s="3" customFormat="1" ht="13" customHeight="1" spans="1:11">
      <c r="A274" s="12">
        <v>272</v>
      </c>
      <c r="B274" s="13" t="s">
        <v>1083</v>
      </c>
      <c r="C274" s="24" t="s">
        <v>560</v>
      </c>
      <c r="D274" s="25" t="s">
        <v>1055</v>
      </c>
      <c r="E274" s="26" t="s">
        <v>808</v>
      </c>
      <c r="F274" s="15">
        <v>77.5</v>
      </c>
      <c r="G274" s="15">
        <v>24</v>
      </c>
      <c r="H274" s="15" t="s">
        <v>809</v>
      </c>
      <c r="I274" s="21">
        <v>11</v>
      </c>
      <c r="J274" s="21">
        <v>16</v>
      </c>
      <c r="K274" s="21"/>
    </row>
    <row r="275" s="3" customFormat="1" ht="13" customHeight="1" spans="1:11">
      <c r="A275" s="12">
        <v>273</v>
      </c>
      <c r="B275" s="13" t="s">
        <v>1084</v>
      </c>
      <c r="C275" s="24" t="s">
        <v>638</v>
      </c>
      <c r="D275" s="25" t="s">
        <v>1055</v>
      </c>
      <c r="E275" s="26" t="s">
        <v>808</v>
      </c>
      <c r="F275" s="15">
        <v>77.5</v>
      </c>
      <c r="G275" s="15">
        <v>24</v>
      </c>
      <c r="H275" s="15" t="s">
        <v>809</v>
      </c>
      <c r="I275" s="21">
        <v>10</v>
      </c>
      <c r="J275" s="21">
        <v>26</v>
      </c>
      <c r="K275" s="21"/>
    </row>
    <row r="276" s="3" customFormat="1" ht="13" customHeight="1" spans="1:11">
      <c r="A276" s="12">
        <v>274</v>
      </c>
      <c r="B276" s="13" t="s">
        <v>1085</v>
      </c>
      <c r="C276" s="24" t="s">
        <v>219</v>
      </c>
      <c r="D276" s="25" t="s">
        <v>1055</v>
      </c>
      <c r="E276" s="26" t="s">
        <v>808</v>
      </c>
      <c r="F276" s="15">
        <v>77.5</v>
      </c>
      <c r="G276" s="15">
        <v>24</v>
      </c>
      <c r="H276" s="15" t="s">
        <v>809</v>
      </c>
      <c r="I276" s="21">
        <v>9</v>
      </c>
      <c r="J276" s="21">
        <v>24</v>
      </c>
      <c r="K276" s="21"/>
    </row>
    <row r="277" s="3" customFormat="1" ht="13" customHeight="1" spans="1:11">
      <c r="A277" s="12">
        <v>275</v>
      </c>
      <c r="B277" s="13" t="s">
        <v>1086</v>
      </c>
      <c r="C277" s="24" t="s">
        <v>547</v>
      </c>
      <c r="D277" s="25" t="s">
        <v>1055</v>
      </c>
      <c r="E277" s="26" t="s">
        <v>808</v>
      </c>
      <c r="F277" s="15">
        <v>77.25</v>
      </c>
      <c r="G277" s="15">
        <v>30</v>
      </c>
      <c r="H277" s="15" t="s">
        <v>809</v>
      </c>
      <c r="I277" s="21">
        <v>11</v>
      </c>
      <c r="J277" s="21">
        <v>29</v>
      </c>
      <c r="K277" s="21"/>
    </row>
    <row r="278" s="3" customFormat="1" ht="13" customHeight="1" spans="1:11">
      <c r="A278" s="12">
        <v>276</v>
      </c>
      <c r="B278" s="13" t="s">
        <v>1087</v>
      </c>
      <c r="C278" s="24" t="s">
        <v>678</v>
      </c>
      <c r="D278" s="25" t="s">
        <v>1055</v>
      </c>
      <c r="E278" s="26" t="s">
        <v>808</v>
      </c>
      <c r="F278" s="15">
        <v>77.25</v>
      </c>
      <c r="G278" s="15">
        <v>30</v>
      </c>
      <c r="H278" s="15" t="s">
        <v>809</v>
      </c>
      <c r="I278" s="21">
        <v>10</v>
      </c>
      <c r="J278" s="21">
        <v>9</v>
      </c>
      <c r="K278" s="21"/>
    </row>
    <row r="279" s="3" customFormat="1" ht="13" customHeight="1" spans="1:11">
      <c r="A279" s="12">
        <v>277</v>
      </c>
      <c r="B279" s="13" t="s">
        <v>1088</v>
      </c>
      <c r="C279" s="24" t="s">
        <v>314</v>
      </c>
      <c r="D279" s="25" t="s">
        <v>1055</v>
      </c>
      <c r="E279" s="26" t="s">
        <v>808</v>
      </c>
      <c r="F279" s="15">
        <v>77.25</v>
      </c>
      <c r="G279" s="15">
        <v>30</v>
      </c>
      <c r="H279" s="15" t="s">
        <v>809</v>
      </c>
      <c r="I279" s="21">
        <v>12</v>
      </c>
      <c r="J279" s="21">
        <v>15</v>
      </c>
      <c r="K279" s="21"/>
    </row>
    <row r="280" s="3" customFormat="1" ht="13" customHeight="1" spans="1:11">
      <c r="A280" s="12">
        <v>278</v>
      </c>
      <c r="B280" s="13" t="s">
        <v>1089</v>
      </c>
      <c r="C280" s="24" t="s">
        <v>472</v>
      </c>
      <c r="D280" s="25" t="s">
        <v>1055</v>
      </c>
      <c r="E280" s="26" t="s">
        <v>808</v>
      </c>
      <c r="F280" s="15">
        <v>77</v>
      </c>
      <c r="G280" s="15">
        <v>33</v>
      </c>
      <c r="H280" s="15" t="s">
        <v>809</v>
      </c>
      <c r="I280" s="21">
        <v>11</v>
      </c>
      <c r="J280" s="21">
        <v>23</v>
      </c>
      <c r="K280" s="21"/>
    </row>
    <row r="281" s="3" customFormat="1" ht="13" customHeight="1" spans="1:11">
      <c r="A281" s="12">
        <v>279</v>
      </c>
      <c r="B281" s="13" t="s">
        <v>1090</v>
      </c>
      <c r="C281" s="24" t="s">
        <v>502</v>
      </c>
      <c r="D281" s="25" t="s">
        <v>1055</v>
      </c>
      <c r="E281" s="26" t="s">
        <v>808</v>
      </c>
      <c r="F281" s="15">
        <v>77</v>
      </c>
      <c r="G281" s="15">
        <v>33</v>
      </c>
      <c r="H281" s="15" t="s">
        <v>809</v>
      </c>
      <c r="I281" s="21">
        <v>9</v>
      </c>
      <c r="J281" s="54" t="s">
        <v>1091</v>
      </c>
      <c r="K281" s="21"/>
    </row>
    <row r="282" s="3" customFormat="1" ht="13" customHeight="1" spans="1:11">
      <c r="A282" s="12">
        <v>280</v>
      </c>
      <c r="B282" s="13" t="s">
        <v>1092</v>
      </c>
      <c r="C282" s="24" t="s">
        <v>243</v>
      </c>
      <c r="D282" s="25" t="s">
        <v>1055</v>
      </c>
      <c r="E282" s="26" t="s">
        <v>808</v>
      </c>
      <c r="F282" s="15">
        <v>77</v>
      </c>
      <c r="G282" s="15">
        <v>33</v>
      </c>
      <c r="H282" s="15" t="s">
        <v>809</v>
      </c>
      <c r="I282" s="21">
        <v>9</v>
      </c>
      <c r="J282" s="21">
        <v>23</v>
      </c>
      <c r="K282" s="21"/>
    </row>
    <row r="283" s="3" customFormat="1" ht="13" customHeight="1" spans="1:11">
      <c r="A283" s="12">
        <v>281</v>
      </c>
      <c r="B283" s="13" t="s">
        <v>1093</v>
      </c>
      <c r="C283" s="24" t="s">
        <v>515</v>
      </c>
      <c r="D283" s="25" t="s">
        <v>1055</v>
      </c>
      <c r="E283" s="26" t="s">
        <v>808</v>
      </c>
      <c r="F283" s="15">
        <v>77</v>
      </c>
      <c r="G283" s="15">
        <v>33</v>
      </c>
      <c r="H283" s="15" t="s">
        <v>809</v>
      </c>
      <c r="I283" s="21">
        <v>10</v>
      </c>
      <c r="J283" s="21">
        <v>15</v>
      </c>
      <c r="K283" s="21"/>
    </row>
    <row r="284" s="3" customFormat="1" ht="13" customHeight="1" spans="1:11">
      <c r="A284" s="12">
        <v>282</v>
      </c>
      <c r="B284" s="13" t="s">
        <v>1094</v>
      </c>
      <c r="C284" s="24" t="s">
        <v>689</v>
      </c>
      <c r="D284" s="25" t="s">
        <v>1055</v>
      </c>
      <c r="E284" s="26" t="s">
        <v>808</v>
      </c>
      <c r="F284" s="15">
        <v>77</v>
      </c>
      <c r="G284" s="15">
        <v>33</v>
      </c>
      <c r="H284" s="15" t="s">
        <v>809</v>
      </c>
      <c r="I284" s="21">
        <v>10</v>
      </c>
      <c r="J284" s="21">
        <v>11</v>
      </c>
      <c r="K284" s="21"/>
    </row>
    <row r="285" s="3" customFormat="1" ht="13" customHeight="1" spans="1:11">
      <c r="A285" s="12">
        <v>283</v>
      </c>
      <c r="B285" s="13" t="s">
        <v>1095</v>
      </c>
      <c r="C285" s="24" t="s">
        <v>682</v>
      </c>
      <c r="D285" s="25" t="s">
        <v>1055</v>
      </c>
      <c r="E285" s="26" t="s">
        <v>808</v>
      </c>
      <c r="F285" s="15">
        <v>76.5</v>
      </c>
      <c r="G285" s="15">
        <v>38</v>
      </c>
      <c r="H285" s="15" t="s">
        <v>809</v>
      </c>
      <c r="I285" s="21">
        <v>10</v>
      </c>
      <c r="J285" s="21">
        <v>12</v>
      </c>
      <c r="K285" s="21"/>
    </row>
    <row r="286" s="3" customFormat="1" ht="13" customHeight="1" spans="1:11">
      <c r="A286" s="12">
        <v>284</v>
      </c>
      <c r="B286" s="13" t="s">
        <v>1096</v>
      </c>
      <c r="C286" s="24" t="s">
        <v>754</v>
      </c>
      <c r="D286" s="25" t="s">
        <v>1055</v>
      </c>
      <c r="E286" s="26" t="s">
        <v>808</v>
      </c>
      <c r="F286" s="15">
        <v>76.5</v>
      </c>
      <c r="G286" s="15">
        <v>38</v>
      </c>
      <c r="H286" s="15" t="s">
        <v>809</v>
      </c>
      <c r="I286" s="21"/>
      <c r="J286" s="21"/>
      <c r="K286" s="21"/>
    </row>
    <row r="287" s="3" customFormat="1" ht="13" customHeight="1" spans="1:11">
      <c r="A287" s="12">
        <v>285</v>
      </c>
      <c r="B287" s="13" t="s">
        <v>1097</v>
      </c>
      <c r="C287" s="24" t="s">
        <v>432</v>
      </c>
      <c r="D287" s="25" t="s">
        <v>1055</v>
      </c>
      <c r="E287" s="26" t="s">
        <v>808</v>
      </c>
      <c r="F287" s="15">
        <v>76.5</v>
      </c>
      <c r="G287" s="15">
        <v>38</v>
      </c>
      <c r="H287" s="15" t="s">
        <v>809</v>
      </c>
      <c r="I287" s="21">
        <v>9</v>
      </c>
      <c r="J287" s="54" t="s">
        <v>1098</v>
      </c>
      <c r="K287" s="21"/>
    </row>
    <row r="288" s="3" customFormat="1" ht="13" customHeight="1" spans="1:11">
      <c r="A288" s="12">
        <v>286</v>
      </c>
      <c r="B288" s="13" t="s">
        <v>1099</v>
      </c>
      <c r="C288" s="24" t="s">
        <v>535</v>
      </c>
      <c r="D288" s="25" t="s">
        <v>1055</v>
      </c>
      <c r="E288" s="26" t="s">
        <v>808</v>
      </c>
      <c r="F288" s="15">
        <v>76.5</v>
      </c>
      <c r="G288" s="15">
        <v>38</v>
      </c>
      <c r="H288" s="15" t="s">
        <v>809</v>
      </c>
      <c r="I288" s="21">
        <v>9</v>
      </c>
      <c r="J288" s="54" t="s">
        <v>1058</v>
      </c>
      <c r="K288" s="21"/>
    </row>
    <row r="289" s="3" customFormat="1" ht="13" customHeight="1" spans="1:11">
      <c r="A289" s="12">
        <v>287</v>
      </c>
      <c r="B289" s="13" t="s">
        <v>1100</v>
      </c>
      <c r="C289" s="24" t="s">
        <v>524</v>
      </c>
      <c r="D289" s="25" t="s">
        <v>1055</v>
      </c>
      <c r="E289" s="26" t="s">
        <v>808</v>
      </c>
      <c r="F289" s="15">
        <v>76.25</v>
      </c>
      <c r="G289" s="15">
        <v>42</v>
      </c>
      <c r="H289" s="15" t="s">
        <v>809</v>
      </c>
      <c r="I289" s="21">
        <v>9</v>
      </c>
      <c r="J289" s="21">
        <v>29</v>
      </c>
      <c r="K289" s="21"/>
    </row>
    <row r="290" s="3" customFormat="1" ht="13" customHeight="1" spans="1:11">
      <c r="A290" s="12">
        <v>288</v>
      </c>
      <c r="B290" s="13" t="s">
        <v>1101</v>
      </c>
      <c r="C290" s="24" t="s">
        <v>755</v>
      </c>
      <c r="D290" s="25" t="s">
        <v>1055</v>
      </c>
      <c r="E290" s="26" t="s">
        <v>808</v>
      </c>
      <c r="F290" s="15">
        <v>76.25</v>
      </c>
      <c r="G290" s="15">
        <v>42</v>
      </c>
      <c r="H290" s="15" t="s">
        <v>809</v>
      </c>
      <c r="I290" s="21"/>
      <c r="J290" s="21"/>
      <c r="K290" s="21"/>
    </row>
    <row r="291" s="3" customFormat="1" ht="13" customHeight="1" spans="1:11">
      <c r="A291" s="12">
        <v>289</v>
      </c>
      <c r="B291" s="13" t="s">
        <v>1102</v>
      </c>
      <c r="C291" s="24" t="s">
        <v>543</v>
      </c>
      <c r="D291" s="25" t="s">
        <v>1055</v>
      </c>
      <c r="E291" s="26" t="s">
        <v>808</v>
      </c>
      <c r="F291" s="15">
        <v>76</v>
      </c>
      <c r="G291" s="15">
        <v>44</v>
      </c>
      <c r="H291" s="15" t="s">
        <v>809</v>
      </c>
      <c r="I291" s="21">
        <v>9</v>
      </c>
      <c r="J291" s="21">
        <v>30</v>
      </c>
      <c r="K291" s="21"/>
    </row>
    <row r="292" s="3" customFormat="1" ht="13" customHeight="1" spans="1:11">
      <c r="A292" s="12">
        <v>290</v>
      </c>
      <c r="B292" s="13" t="s">
        <v>1103</v>
      </c>
      <c r="C292" s="24" t="s">
        <v>653</v>
      </c>
      <c r="D292" s="25" t="s">
        <v>1055</v>
      </c>
      <c r="E292" s="26" t="s">
        <v>808</v>
      </c>
      <c r="F292" s="15">
        <v>76</v>
      </c>
      <c r="G292" s="15">
        <v>44</v>
      </c>
      <c r="H292" s="15" t="s">
        <v>809</v>
      </c>
      <c r="I292" s="21">
        <v>10</v>
      </c>
      <c r="J292" s="21">
        <v>8</v>
      </c>
      <c r="K292" s="21"/>
    </row>
    <row r="293" s="3" customFormat="1" ht="13" customHeight="1" spans="1:11">
      <c r="A293" s="12">
        <v>291</v>
      </c>
      <c r="B293" s="13" t="s">
        <v>1104</v>
      </c>
      <c r="C293" s="24" t="s">
        <v>629</v>
      </c>
      <c r="D293" s="25" t="s">
        <v>1055</v>
      </c>
      <c r="E293" s="26" t="s">
        <v>808</v>
      </c>
      <c r="F293" s="15">
        <v>75.75</v>
      </c>
      <c r="G293" s="15">
        <v>46</v>
      </c>
      <c r="H293" s="15" t="s">
        <v>809</v>
      </c>
      <c r="I293" s="21">
        <v>12</v>
      </c>
      <c r="J293" s="54" t="s">
        <v>1098</v>
      </c>
      <c r="K293" s="21"/>
    </row>
    <row r="294" s="3" customFormat="1" ht="13" customHeight="1" spans="1:11">
      <c r="A294" s="12">
        <v>292</v>
      </c>
      <c r="B294" s="13" t="s">
        <v>1105</v>
      </c>
      <c r="C294" s="24" t="s">
        <v>298</v>
      </c>
      <c r="D294" s="25" t="s">
        <v>1055</v>
      </c>
      <c r="E294" s="26" t="s">
        <v>808</v>
      </c>
      <c r="F294" s="15">
        <v>75.5</v>
      </c>
      <c r="G294" s="15">
        <v>47</v>
      </c>
      <c r="H294" s="15" t="s">
        <v>809</v>
      </c>
      <c r="I294" s="21">
        <v>9</v>
      </c>
      <c r="J294" s="54" t="s">
        <v>1064</v>
      </c>
      <c r="K294" s="21"/>
    </row>
    <row r="295" s="3" customFormat="1" ht="13" customHeight="1" spans="1:11">
      <c r="A295" s="12">
        <v>293</v>
      </c>
      <c r="B295" s="13" t="s">
        <v>1106</v>
      </c>
      <c r="C295" s="24" t="s">
        <v>452</v>
      </c>
      <c r="D295" s="25" t="s">
        <v>1055</v>
      </c>
      <c r="E295" s="26" t="s">
        <v>808</v>
      </c>
      <c r="F295" s="15">
        <v>75.5</v>
      </c>
      <c r="G295" s="15">
        <v>47</v>
      </c>
      <c r="H295" s="15" t="s">
        <v>809</v>
      </c>
      <c r="I295" s="21">
        <v>12</v>
      </c>
      <c r="J295" s="54" t="s">
        <v>971</v>
      </c>
      <c r="K295" s="21"/>
    </row>
    <row r="296" s="3" customFormat="1" ht="13" customHeight="1" spans="1:11">
      <c r="A296" s="12">
        <v>294</v>
      </c>
      <c r="B296" s="13" t="s">
        <v>1107</v>
      </c>
      <c r="C296" s="24" t="s">
        <v>756</v>
      </c>
      <c r="D296" s="25" t="s">
        <v>1055</v>
      </c>
      <c r="E296" s="26" t="s">
        <v>808</v>
      </c>
      <c r="F296" s="15">
        <v>75.25</v>
      </c>
      <c r="G296" s="15">
        <v>49</v>
      </c>
      <c r="H296" s="15" t="s">
        <v>809</v>
      </c>
      <c r="I296" s="21"/>
      <c r="J296" s="21"/>
      <c r="K296" s="21"/>
    </row>
    <row r="297" s="3" customFormat="1" ht="13" customHeight="1" spans="1:11">
      <c r="A297" s="12">
        <v>295</v>
      </c>
      <c r="B297" s="13" t="s">
        <v>1108</v>
      </c>
      <c r="C297" s="24" t="s">
        <v>703</v>
      </c>
      <c r="D297" s="25" t="s">
        <v>1055</v>
      </c>
      <c r="E297" s="26" t="s">
        <v>808</v>
      </c>
      <c r="F297" s="15">
        <v>75.25</v>
      </c>
      <c r="G297" s="15">
        <v>49</v>
      </c>
      <c r="H297" s="15" t="s">
        <v>809</v>
      </c>
      <c r="I297" s="21">
        <v>9</v>
      </c>
      <c r="J297" s="21">
        <v>21</v>
      </c>
      <c r="K297" s="21"/>
    </row>
    <row r="298" s="3" customFormat="1" ht="13" customHeight="1" spans="1:11">
      <c r="A298" s="12">
        <v>296</v>
      </c>
      <c r="B298" s="13" t="s">
        <v>1109</v>
      </c>
      <c r="C298" s="24" t="s">
        <v>610</v>
      </c>
      <c r="D298" s="25" t="s">
        <v>1055</v>
      </c>
      <c r="E298" s="26" t="s">
        <v>808</v>
      </c>
      <c r="F298" s="15">
        <v>75.25</v>
      </c>
      <c r="G298" s="15">
        <v>49</v>
      </c>
      <c r="H298" s="15" t="s">
        <v>809</v>
      </c>
      <c r="I298" s="21">
        <v>10</v>
      </c>
      <c r="J298" s="21">
        <v>6</v>
      </c>
      <c r="K298" s="21"/>
    </row>
    <row r="299" s="3" customFormat="1" ht="13" customHeight="1" spans="1:11">
      <c r="A299" s="12">
        <v>297</v>
      </c>
      <c r="B299" s="13" t="s">
        <v>1110</v>
      </c>
      <c r="C299" s="24" t="s">
        <v>609</v>
      </c>
      <c r="D299" s="25" t="s">
        <v>1055</v>
      </c>
      <c r="E299" s="26" t="s">
        <v>808</v>
      </c>
      <c r="F299" s="15">
        <v>75</v>
      </c>
      <c r="G299" s="15">
        <v>52</v>
      </c>
      <c r="H299" s="15" t="s">
        <v>809</v>
      </c>
      <c r="I299" s="21">
        <v>10</v>
      </c>
      <c r="J299" s="21">
        <v>18</v>
      </c>
      <c r="K299" s="21"/>
    </row>
    <row r="300" s="3" customFormat="1" ht="13" customHeight="1" spans="1:11">
      <c r="A300" s="12">
        <v>298</v>
      </c>
      <c r="B300" s="13" t="s">
        <v>1111</v>
      </c>
      <c r="C300" s="24" t="s">
        <v>757</v>
      </c>
      <c r="D300" s="25" t="s">
        <v>1055</v>
      </c>
      <c r="E300" s="26" t="s">
        <v>808</v>
      </c>
      <c r="F300" s="15">
        <v>75</v>
      </c>
      <c r="G300" s="15">
        <v>52</v>
      </c>
      <c r="H300" s="15" t="s">
        <v>809</v>
      </c>
      <c r="I300" s="21"/>
      <c r="J300" s="21"/>
      <c r="K300" s="21"/>
    </row>
    <row r="301" s="3" customFormat="1" ht="13" customHeight="1" spans="1:11">
      <c r="A301" s="12">
        <v>299</v>
      </c>
      <c r="B301" s="13" t="s">
        <v>1112</v>
      </c>
      <c r="C301" s="24" t="s">
        <v>491</v>
      </c>
      <c r="D301" s="25" t="s">
        <v>1055</v>
      </c>
      <c r="E301" s="26" t="s">
        <v>808</v>
      </c>
      <c r="F301" s="15">
        <v>74.5</v>
      </c>
      <c r="G301" s="15">
        <v>54</v>
      </c>
      <c r="H301" s="15" t="s">
        <v>809</v>
      </c>
      <c r="I301" s="21">
        <v>12</v>
      </c>
      <c r="J301" s="21">
        <v>12</v>
      </c>
      <c r="K301" s="21"/>
    </row>
    <row r="302" s="3" customFormat="1" ht="13" customHeight="1" spans="1:11">
      <c r="A302" s="12">
        <v>300</v>
      </c>
      <c r="B302" s="13" t="s">
        <v>1113</v>
      </c>
      <c r="C302" s="24" t="s">
        <v>388</v>
      </c>
      <c r="D302" s="25" t="s">
        <v>1055</v>
      </c>
      <c r="E302" s="26" t="s">
        <v>808</v>
      </c>
      <c r="F302" s="15">
        <v>74.5</v>
      </c>
      <c r="G302" s="15">
        <v>54</v>
      </c>
      <c r="H302" s="15" t="s">
        <v>809</v>
      </c>
      <c r="I302" s="21">
        <v>11</v>
      </c>
      <c r="J302" s="21">
        <v>15</v>
      </c>
      <c r="K302" s="21"/>
    </row>
    <row r="303" s="3" customFormat="1" ht="13" customHeight="1" spans="1:11">
      <c r="A303" s="12">
        <v>301</v>
      </c>
      <c r="B303" s="13" t="s">
        <v>1114</v>
      </c>
      <c r="C303" s="24" t="s">
        <v>347</v>
      </c>
      <c r="D303" s="25" t="s">
        <v>1055</v>
      </c>
      <c r="E303" s="26" t="s">
        <v>808</v>
      </c>
      <c r="F303" s="15">
        <v>74.5</v>
      </c>
      <c r="G303" s="15">
        <v>54</v>
      </c>
      <c r="H303" s="15" t="s">
        <v>809</v>
      </c>
      <c r="I303" s="21">
        <v>12</v>
      </c>
      <c r="J303" s="21">
        <v>17</v>
      </c>
      <c r="K303" s="21"/>
    </row>
    <row r="304" s="3" customFormat="1" ht="13" customHeight="1" spans="1:11">
      <c r="A304" s="12">
        <v>302</v>
      </c>
      <c r="B304" s="13" t="s">
        <v>1115</v>
      </c>
      <c r="C304" s="24" t="s">
        <v>666</v>
      </c>
      <c r="D304" s="25" t="s">
        <v>1055</v>
      </c>
      <c r="E304" s="26" t="s">
        <v>808</v>
      </c>
      <c r="F304" s="15">
        <v>74.5</v>
      </c>
      <c r="G304" s="15">
        <v>54</v>
      </c>
      <c r="H304" s="15" t="s">
        <v>809</v>
      </c>
      <c r="I304" s="21">
        <v>9</v>
      </c>
      <c r="J304" s="21">
        <v>12</v>
      </c>
      <c r="K304" s="21"/>
    </row>
    <row r="305" s="3" customFormat="1" ht="13" customHeight="1" spans="1:11">
      <c r="A305" s="12">
        <v>303</v>
      </c>
      <c r="B305" s="13" t="s">
        <v>1116</v>
      </c>
      <c r="C305" s="24" t="s">
        <v>519</v>
      </c>
      <c r="D305" s="25" t="s">
        <v>1055</v>
      </c>
      <c r="E305" s="26" t="s">
        <v>808</v>
      </c>
      <c r="F305" s="15">
        <v>74.5</v>
      </c>
      <c r="G305" s="15">
        <v>54</v>
      </c>
      <c r="H305" s="15" t="s">
        <v>809</v>
      </c>
      <c r="I305" s="21">
        <v>12</v>
      </c>
      <c r="J305" s="21">
        <v>18</v>
      </c>
      <c r="K305" s="21"/>
    </row>
    <row r="306" s="3" customFormat="1" ht="13" customHeight="1" spans="1:11">
      <c r="A306" s="12">
        <v>304</v>
      </c>
      <c r="B306" s="13" t="s">
        <v>1117</v>
      </c>
      <c r="C306" s="24" t="s">
        <v>595</v>
      </c>
      <c r="D306" s="25" t="s">
        <v>1055</v>
      </c>
      <c r="E306" s="26" t="s">
        <v>808</v>
      </c>
      <c r="F306" s="15">
        <v>74.25</v>
      </c>
      <c r="G306" s="15">
        <v>59</v>
      </c>
      <c r="H306" s="15" t="s">
        <v>809</v>
      </c>
      <c r="I306" s="21">
        <v>10</v>
      </c>
      <c r="J306" s="21">
        <v>17</v>
      </c>
      <c r="K306" s="21"/>
    </row>
    <row r="307" s="3" customFormat="1" ht="13" customHeight="1" spans="1:11">
      <c r="A307" s="12">
        <v>305</v>
      </c>
      <c r="B307" s="13" t="s">
        <v>1118</v>
      </c>
      <c r="C307" s="24" t="s">
        <v>658</v>
      </c>
      <c r="D307" s="25" t="s">
        <v>1055</v>
      </c>
      <c r="E307" s="26" t="s">
        <v>808</v>
      </c>
      <c r="F307" s="15">
        <v>74.25</v>
      </c>
      <c r="G307" s="15">
        <v>59</v>
      </c>
      <c r="H307" s="15" t="s">
        <v>809</v>
      </c>
      <c r="I307" s="21">
        <v>12</v>
      </c>
      <c r="J307" s="54" t="s">
        <v>1091</v>
      </c>
      <c r="K307" s="21"/>
    </row>
    <row r="308" s="3" customFormat="1" ht="13" customHeight="1" spans="1:11">
      <c r="A308" s="12">
        <v>306</v>
      </c>
      <c r="B308" s="13" t="s">
        <v>1119</v>
      </c>
      <c r="C308" s="24" t="s">
        <v>441</v>
      </c>
      <c r="D308" s="25" t="s">
        <v>1055</v>
      </c>
      <c r="E308" s="26" t="s">
        <v>808</v>
      </c>
      <c r="F308" s="15">
        <v>74.25</v>
      </c>
      <c r="G308" s="15">
        <v>59</v>
      </c>
      <c r="H308" s="15" t="s">
        <v>809</v>
      </c>
      <c r="I308" s="21">
        <v>9</v>
      </c>
      <c r="J308" s="54" t="s">
        <v>1120</v>
      </c>
      <c r="K308" s="21"/>
    </row>
    <row r="309" s="3" customFormat="1" ht="13" customHeight="1" spans="1:11">
      <c r="A309" s="12">
        <v>307</v>
      </c>
      <c r="B309" s="13" t="s">
        <v>1121</v>
      </c>
      <c r="C309" s="24" t="s">
        <v>662</v>
      </c>
      <c r="D309" s="25" t="s">
        <v>1055</v>
      </c>
      <c r="E309" s="26" t="s">
        <v>808</v>
      </c>
      <c r="F309" s="15">
        <v>74</v>
      </c>
      <c r="G309" s="15">
        <v>62</v>
      </c>
      <c r="H309" s="15" t="s">
        <v>809</v>
      </c>
      <c r="I309" s="21">
        <v>11</v>
      </c>
      <c r="J309" s="54" t="s">
        <v>971</v>
      </c>
      <c r="K309" s="21"/>
    </row>
    <row r="310" s="3" customFormat="1" ht="13" customHeight="1" spans="1:11">
      <c r="A310" s="12">
        <v>308</v>
      </c>
      <c r="B310" s="13" t="s">
        <v>1122</v>
      </c>
      <c r="C310" s="24" t="s">
        <v>665</v>
      </c>
      <c r="D310" s="25" t="s">
        <v>1055</v>
      </c>
      <c r="E310" s="26" t="s">
        <v>808</v>
      </c>
      <c r="F310" s="15">
        <v>74</v>
      </c>
      <c r="G310" s="15">
        <v>62</v>
      </c>
      <c r="H310" s="15" t="s">
        <v>809</v>
      </c>
      <c r="I310" s="21">
        <v>11</v>
      </c>
      <c r="J310" s="54" t="s">
        <v>1120</v>
      </c>
      <c r="K310" s="21"/>
    </row>
    <row r="311" s="3" customFormat="1" ht="13" customHeight="1" spans="1:11">
      <c r="A311" s="12">
        <v>309</v>
      </c>
      <c r="B311" s="13" t="s">
        <v>1123</v>
      </c>
      <c r="C311" s="24" t="s">
        <v>641</v>
      </c>
      <c r="D311" s="25" t="s">
        <v>1055</v>
      </c>
      <c r="E311" s="26" t="s">
        <v>808</v>
      </c>
      <c r="F311" s="15">
        <v>74</v>
      </c>
      <c r="G311" s="15">
        <v>62</v>
      </c>
      <c r="H311" s="15" t="s">
        <v>809</v>
      </c>
      <c r="I311" s="21">
        <v>12</v>
      </c>
      <c r="J311" s="21">
        <v>29</v>
      </c>
      <c r="K311" s="21"/>
    </row>
    <row r="312" s="3" customFormat="1" ht="13" customHeight="1" spans="1:11">
      <c r="A312" s="12">
        <v>310</v>
      </c>
      <c r="B312" s="13" t="s">
        <v>1124</v>
      </c>
      <c r="C312" s="24" t="s">
        <v>419</v>
      </c>
      <c r="D312" s="25" t="s">
        <v>1055</v>
      </c>
      <c r="E312" s="26" t="s">
        <v>808</v>
      </c>
      <c r="F312" s="15">
        <v>74</v>
      </c>
      <c r="G312" s="15">
        <v>62</v>
      </c>
      <c r="H312" s="15" t="s">
        <v>809</v>
      </c>
      <c r="I312" s="21">
        <v>10</v>
      </c>
      <c r="J312" s="21">
        <v>13</v>
      </c>
      <c r="K312" s="21"/>
    </row>
    <row r="313" s="3" customFormat="1" ht="13" customHeight="1" spans="1:11">
      <c r="A313" s="12">
        <v>311</v>
      </c>
      <c r="B313" s="13" t="s">
        <v>1125</v>
      </c>
      <c r="C313" s="24" t="s">
        <v>536</v>
      </c>
      <c r="D313" s="25" t="s">
        <v>1055</v>
      </c>
      <c r="E313" s="26" t="s">
        <v>808</v>
      </c>
      <c r="F313" s="15">
        <v>73.75</v>
      </c>
      <c r="G313" s="15">
        <v>66</v>
      </c>
      <c r="H313" s="15" t="s">
        <v>809</v>
      </c>
      <c r="I313" s="21">
        <v>9</v>
      </c>
      <c r="J313" s="21">
        <v>16</v>
      </c>
      <c r="K313" s="21"/>
    </row>
    <row r="314" s="3" customFormat="1" ht="13" customHeight="1" spans="1:11">
      <c r="A314" s="12">
        <v>312</v>
      </c>
      <c r="B314" s="13" t="s">
        <v>1126</v>
      </c>
      <c r="C314" s="24" t="s">
        <v>625</v>
      </c>
      <c r="D314" s="25" t="s">
        <v>1055</v>
      </c>
      <c r="E314" s="26" t="s">
        <v>808</v>
      </c>
      <c r="F314" s="15">
        <v>73.75</v>
      </c>
      <c r="G314" s="15">
        <v>66</v>
      </c>
      <c r="H314" s="15" t="s">
        <v>809</v>
      </c>
      <c r="I314" s="21">
        <v>12</v>
      </c>
      <c r="J314" s="54" t="s">
        <v>917</v>
      </c>
      <c r="K314" s="21"/>
    </row>
    <row r="315" s="3" customFormat="1" ht="13" customHeight="1" spans="1:11">
      <c r="A315" s="12">
        <v>313</v>
      </c>
      <c r="B315" s="13" t="s">
        <v>1127</v>
      </c>
      <c r="C315" s="24" t="s">
        <v>614</v>
      </c>
      <c r="D315" s="25" t="s">
        <v>1055</v>
      </c>
      <c r="E315" s="26" t="s">
        <v>808</v>
      </c>
      <c r="F315" s="15">
        <v>73.5</v>
      </c>
      <c r="G315" s="15">
        <v>68</v>
      </c>
      <c r="H315" s="15" t="s">
        <v>809</v>
      </c>
      <c r="I315" s="21">
        <v>12</v>
      </c>
      <c r="J315" s="21">
        <v>20</v>
      </c>
      <c r="K315" s="21"/>
    </row>
    <row r="316" s="3" customFormat="1" ht="13" customHeight="1" spans="1:11">
      <c r="A316" s="12">
        <v>314</v>
      </c>
      <c r="B316" s="13" t="s">
        <v>1128</v>
      </c>
      <c r="C316" s="24" t="s">
        <v>602</v>
      </c>
      <c r="D316" s="25" t="s">
        <v>1055</v>
      </c>
      <c r="E316" s="26" t="s">
        <v>808</v>
      </c>
      <c r="F316" s="15">
        <v>73.5</v>
      </c>
      <c r="G316" s="15">
        <v>68</v>
      </c>
      <c r="H316" s="15" t="s">
        <v>809</v>
      </c>
      <c r="I316" s="21">
        <v>12</v>
      </c>
      <c r="J316" s="21">
        <v>14</v>
      </c>
      <c r="K316" s="21"/>
    </row>
    <row r="317" s="3" customFormat="1" ht="13" customHeight="1" spans="1:11">
      <c r="A317" s="12">
        <v>315</v>
      </c>
      <c r="B317" s="13" t="s">
        <v>1129</v>
      </c>
      <c r="C317" s="24" t="s">
        <v>660</v>
      </c>
      <c r="D317" s="25" t="s">
        <v>1055</v>
      </c>
      <c r="E317" s="26" t="s">
        <v>808</v>
      </c>
      <c r="F317" s="15">
        <v>73.5</v>
      </c>
      <c r="G317" s="15">
        <v>68</v>
      </c>
      <c r="H317" s="15" t="s">
        <v>809</v>
      </c>
      <c r="I317" s="21">
        <v>9</v>
      </c>
      <c r="J317" s="54" t="s">
        <v>1079</v>
      </c>
      <c r="K317" s="21"/>
    </row>
    <row r="318" s="3" customFormat="1" ht="13" customHeight="1" spans="1:11">
      <c r="A318" s="12">
        <v>316</v>
      </c>
      <c r="B318" s="13" t="s">
        <v>1130</v>
      </c>
      <c r="C318" s="24" t="s">
        <v>601</v>
      </c>
      <c r="D318" s="25" t="s">
        <v>1055</v>
      </c>
      <c r="E318" s="26" t="s">
        <v>808</v>
      </c>
      <c r="F318" s="15">
        <v>73.5</v>
      </c>
      <c r="G318" s="15">
        <v>68</v>
      </c>
      <c r="H318" s="15" t="s">
        <v>809</v>
      </c>
      <c r="I318" s="21">
        <v>10</v>
      </c>
      <c r="J318" s="21">
        <v>24</v>
      </c>
      <c r="K318" s="21"/>
    </row>
    <row r="319" s="3" customFormat="1" ht="13" customHeight="1" spans="1:11">
      <c r="A319" s="12">
        <v>317</v>
      </c>
      <c r="B319" s="13" t="s">
        <v>1131</v>
      </c>
      <c r="C319" s="24" t="s">
        <v>402</v>
      </c>
      <c r="D319" s="25" t="s">
        <v>1055</v>
      </c>
      <c r="E319" s="26" t="s">
        <v>808</v>
      </c>
      <c r="F319" s="15">
        <v>73.5</v>
      </c>
      <c r="G319" s="15">
        <v>68</v>
      </c>
      <c r="H319" s="15" t="s">
        <v>809</v>
      </c>
      <c r="I319" s="21">
        <v>10</v>
      </c>
      <c r="J319" s="21">
        <v>29</v>
      </c>
      <c r="K319" s="21"/>
    </row>
    <row r="320" s="3" customFormat="1" ht="13" customHeight="1" spans="1:11">
      <c r="A320" s="12">
        <v>318</v>
      </c>
      <c r="B320" s="13" t="s">
        <v>1132</v>
      </c>
      <c r="C320" s="24" t="s">
        <v>623</v>
      </c>
      <c r="D320" s="25" t="s">
        <v>1055</v>
      </c>
      <c r="E320" s="26" t="s">
        <v>808</v>
      </c>
      <c r="F320" s="15">
        <v>73.5</v>
      </c>
      <c r="G320" s="15">
        <v>68</v>
      </c>
      <c r="H320" s="15" t="s">
        <v>809</v>
      </c>
      <c r="I320" s="21">
        <v>9</v>
      </c>
      <c r="J320" s="21">
        <v>22</v>
      </c>
      <c r="K320" s="21"/>
    </row>
    <row r="321" s="3" customFormat="1" ht="13" customHeight="1" spans="1:11">
      <c r="A321" s="12">
        <v>319</v>
      </c>
      <c r="B321" s="13" t="s">
        <v>1133</v>
      </c>
      <c r="C321" s="24" t="s">
        <v>346</v>
      </c>
      <c r="D321" s="25" t="s">
        <v>1055</v>
      </c>
      <c r="E321" s="26" t="s">
        <v>808</v>
      </c>
      <c r="F321" s="15">
        <v>73.25</v>
      </c>
      <c r="G321" s="15">
        <v>74</v>
      </c>
      <c r="H321" s="15" t="s">
        <v>809</v>
      </c>
      <c r="I321" s="21">
        <v>10</v>
      </c>
      <c r="J321" s="21">
        <v>25</v>
      </c>
      <c r="K321" s="21"/>
    </row>
    <row r="322" s="3" customFormat="1" ht="13" customHeight="1" spans="1:11">
      <c r="A322" s="12">
        <v>320</v>
      </c>
      <c r="B322" s="13" t="s">
        <v>1134</v>
      </c>
      <c r="C322" s="24" t="s">
        <v>645</v>
      </c>
      <c r="D322" s="25" t="s">
        <v>1055</v>
      </c>
      <c r="E322" s="26" t="s">
        <v>808</v>
      </c>
      <c r="F322" s="15">
        <v>73</v>
      </c>
      <c r="G322" s="15">
        <v>75</v>
      </c>
      <c r="H322" s="15" t="s">
        <v>809</v>
      </c>
      <c r="I322" s="21">
        <v>10</v>
      </c>
      <c r="J322" s="21">
        <v>5</v>
      </c>
      <c r="K322" s="21"/>
    </row>
    <row r="323" s="3" customFormat="1" ht="13" customHeight="1" spans="1:11">
      <c r="A323" s="12">
        <v>321</v>
      </c>
      <c r="B323" s="13" t="s">
        <v>1135</v>
      </c>
      <c r="C323" s="24" t="s">
        <v>603</v>
      </c>
      <c r="D323" s="25" t="s">
        <v>1055</v>
      </c>
      <c r="E323" s="26" t="s">
        <v>808</v>
      </c>
      <c r="F323" s="15">
        <v>73</v>
      </c>
      <c r="G323" s="15">
        <v>75</v>
      </c>
      <c r="H323" s="15" t="s">
        <v>809</v>
      </c>
      <c r="I323" s="21">
        <v>9</v>
      </c>
      <c r="J323" s="21">
        <v>18</v>
      </c>
      <c r="K323" s="21"/>
    </row>
    <row r="324" s="3" customFormat="1" ht="13" customHeight="1" spans="1:11">
      <c r="A324" s="12">
        <v>322</v>
      </c>
      <c r="B324" s="13" t="s">
        <v>1136</v>
      </c>
      <c r="C324" s="24" t="s">
        <v>644</v>
      </c>
      <c r="D324" s="25" t="s">
        <v>1055</v>
      </c>
      <c r="E324" s="26" t="s">
        <v>808</v>
      </c>
      <c r="F324" s="15">
        <v>73</v>
      </c>
      <c r="G324" s="15">
        <v>75</v>
      </c>
      <c r="H324" s="15" t="s">
        <v>809</v>
      </c>
      <c r="I324" s="21">
        <v>10</v>
      </c>
      <c r="J324" s="21">
        <v>28</v>
      </c>
      <c r="K324" s="21"/>
    </row>
    <row r="325" s="3" customFormat="1" ht="13" customHeight="1" spans="1:11">
      <c r="A325" s="12">
        <v>323</v>
      </c>
      <c r="B325" s="13" t="s">
        <v>1137</v>
      </c>
      <c r="C325" s="24" t="s">
        <v>624</v>
      </c>
      <c r="D325" s="25" t="s">
        <v>1055</v>
      </c>
      <c r="E325" s="26" t="s">
        <v>808</v>
      </c>
      <c r="F325" s="15">
        <v>73</v>
      </c>
      <c r="G325" s="15">
        <v>75</v>
      </c>
      <c r="H325" s="15" t="s">
        <v>809</v>
      </c>
      <c r="I325" s="21">
        <v>12</v>
      </c>
      <c r="J325" s="21">
        <v>19</v>
      </c>
      <c r="K325" s="21"/>
    </row>
    <row r="326" s="3" customFormat="1" ht="13" customHeight="1" spans="1:11">
      <c r="A326" s="12">
        <v>324</v>
      </c>
      <c r="B326" s="13" t="s">
        <v>1138</v>
      </c>
      <c r="C326" s="24" t="s">
        <v>758</v>
      </c>
      <c r="D326" s="25" t="s">
        <v>1055</v>
      </c>
      <c r="E326" s="26" t="s">
        <v>808</v>
      </c>
      <c r="F326" s="15">
        <v>72.75</v>
      </c>
      <c r="G326" s="15">
        <v>79</v>
      </c>
      <c r="H326" s="15" t="s">
        <v>809</v>
      </c>
      <c r="I326" s="21"/>
      <c r="J326" s="21"/>
      <c r="K326" s="21"/>
    </row>
    <row r="327" s="3" customFormat="1" ht="13" customHeight="1" spans="1:11">
      <c r="A327" s="12">
        <v>325</v>
      </c>
      <c r="B327" s="13" t="s">
        <v>1139</v>
      </c>
      <c r="C327" s="24" t="s">
        <v>498</v>
      </c>
      <c r="D327" s="25" t="s">
        <v>1055</v>
      </c>
      <c r="E327" s="26" t="s">
        <v>808</v>
      </c>
      <c r="F327" s="15">
        <v>72.75</v>
      </c>
      <c r="G327" s="15">
        <v>79</v>
      </c>
      <c r="H327" s="15" t="s">
        <v>809</v>
      </c>
      <c r="I327" s="21">
        <v>12</v>
      </c>
      <c r="J327" s="21">
        <v>13</v>
      </c>
      <c r="K327" s="21"/>
    </row>
    <row r="328" s="3" customFormat="1" ht="13" customHeight="1" spans="1:11">
      <c r="A328" s="12">
        <v>326</v>
      </c>
      <c r="B328" s="13" t="s">
        <v>1140</v>
      </c>
      <c r="C328" s="24" t="s">
        <v>655</v>
      </c>
      <c r="D328" s="25" t="s">
        <v>1055</v>
      </c>
      <c r="E328" s="26" t="s">
        <v>808</v>
      </c>
      <c r="F328" s="15">
        <v>72.75</v>
      </c>
      <c r="G328" s="15">
        <v>79</v>
      </c>
      <c r="H328" s="15" t="s">
        <v>809</v>
      </c>
      <c r="I328" s="21">
        <v>11</v>
      </c>
      <c r="J328" s="21">
        <v>20</v>
      </c>
      <c r="K328" s="21"/>
    </row>
    <row r="329" s="3" customFormat="1" ht="13" customHeight="1" spans="1:11">
      <c r="A329" s="12">
        <v>327</v>
      </c>
      <c r="B329" s="13" t="s">
        <v>1141</v>
      </c>
      <c r="C329" s="24" t="s">
        <v>788</v>
      </c>
      <c r="D329" s="25" t="s">
        <v>1055</v>
      </c>
      <c r="E329" s="26" t="s">
        <v>808</v>
      </c>
      <c r="F329" s="15">
        <v>72.5</v>
      </c>
      <c r="G329" s="15">
        <v>82</v>
      </c>
      <c r="H329" s="15" t="s">
        <v>809</v>
      </c>
      <c r="I329" s="21">
        <v>25</v>
      </c>
      <c r="J329" s="21">
        <v>10</v>
      </c>
      <c r="K329" s="21"/>
    </row>
    <row r="330" s="3" customFormat="1" ht="13" customHeight="1" spans="1:11">
      <c r="A330" s="12">
        <v>328</v>
      </c>
      <c r="B330" s="13" t="s">
        <v>1142</v>
      </c>
      <c r="C330" s="24" t="s">
        <v>636</v>
      </c>
      <c r="D330" s="25" t="s">
        <v>1055</v>
      </c>
      <c r="E330" s="26" t="s">
        <v>808</v>
      </c>
      <c r="F330" s="15">
        <v>72.5</v>
      </c>
      <c r="G330" s="15">
        <v>82</v>
      </c>
      <c r="H330" s="15" t="s">
        <v>809</v>
      </c>
      <c r="I330" s="21">
        <v>12</v>
      </c>
      <c r="J330" s="21">
        <v>16</v>
      </c>
      <c r="K330" s="21"/>
    </row>
    <row r="331" s="3" customFormat="1" ht="13" customHeight="1" spans="1:11">
      <c r="A331" s="12">
        <v>329</v>
      </c>
      <c r="B331" s="13" t="s">
        <v>1143</v>
      </c>
      <c r="C331" s="24" t="s">
        <v>605</v>
      </c>
      <c r="D331" s="25" t="s">
        <v>1055</v>
      </c>
      <c r="E331" s="26" t="s">
        <v>808</v>
      </c>
      <c r="F331" s="15">
        <v>72.5</v>
      </c>
      <c r="G331" s="15">
        <v>82</v>
      </c>
      <c r="H331" s="15" t="s">
        <v>809</v>
      </c>
      <c r="I331" s="21">
        <v>12</v>
      </c>
      <c r="J331" s="21">
        <v>25</v>
      </c>
      <c r="K331" s="21"/>
    </row>
    <row r="332" s="3" customFormat="1" ht="13" customHeight="1" spans="1:11">
      <c r="A332" s="12">
        <v>330</v>
      </c>
      <c r="B332" s="13" t="s">
        <v>1144</v>
      </c>
      <c r="C332" s="24" t="s">
        <v>759</v>
      </c>
      <c r="D332" s="25" t="s">
        <v>1055</v>
      </c>
      <c r="E332" s="26" t="s">
        <v>808</v>
      </c>
      <c r="F332" s="15">
        <v>72.5</v>
      </c>
      <c r="G332" s="15">
        <v>82</v>
      </c>
      <c r="H332" s="15" t="s">
        <v>809</v>
      </c>
      <c r="I332" s="21"/>
      <c r="J332" s="21"/>
      <c r="K332" s="21"/>
    </row>
    <row r="333" s="3" customFormat="1" ht="13" customHeight="1" spans="1:11">
      <c r="A333" s="12">
        <v>331</v>
      </c>
      <c r="B333" s="13" t="s">
        <v>1145</v>
      </c>
      <c r="C333" s="24" t="s">
        <v>323</v>
      </c>
      <c r="D333" s="25" t="s">
        <v>1055</v>
      </c>
      <c r="E333" s="26" t="s">
        <v>808</v>
      </c>
      <c r="F333" s="15">
        <v>72.5</v>
      </c>
      <c r="G333" s="15">
        <v>82</v>
      </c>
      <c r="H333" s="15" t="s">
        <v>809</v>
      </c>
      <c r="I333" s="21">
        <v>12</v>
      </c>
      <c r="J333" s="21">
        <v>23</v>
      </c>
      <c r="K333" s="21"/>
    </row>
    <row r="334" s="3" customFormat="1" ht="13" customHeight="1" spans="1:11">
      <c r="A334" s="12">
        <v>332</v>
      </c>
      <c r="B334" s="13" t="s">
        <v>1146</v>
      </c>
      <c r="C334" s="24" t="s">
        <v>455</v>
      </c>
      <c r="D334" s="25" t="s">
        <v>1055</v>
      </c>
      <c r="E334" s="26" t="s">
        <v>808</v>
      </c>
      <c r="F334" s="15">
        <v>72.5</v>
      </c>
      <c r="G334" s="15">
        <v>82</v>
      </c>
      <c r="H334" s="15" t="s">
        <v>809</v>
      </c>
      <c r="I334" s="21">
        <v>11</v>
      </c>
      <c r="J334" s="54" t="s">
        <v>1098</v>
      </c>
      <c r="K334" s="21"/>
    </row>
    <row r="335" s="3" customFormat="1" ht="13" customHeight="1" spans="1:11">
      <c r="A335" s="12">
        <v>333</v>
      </c>
      <c r="B335" s="13" t="s">
        <v>1147</v>
      </c>
      <c r="C335" s="24" t="s">
        <v>697</v>
      </c>
      <c r="D335" s="25" t="s">
        <v>1055</v>
      </c>
      <c r="E335" s="26" t="s">
        <v>808</v>
      </c>
      <c r="F335" s="15">
        <v>72.5</v>
      </c>
      <c r="G335" s="15">
        <v>82</v>
      </c>
      <c r="H335" s="15" t="s">
        <v>809</v>
      </c>
      <c r="I335" s="21">
        <v>10</v>
      </c>
      <c r="J335" s="21">
        <v>23</v>
      </c>
      <c r="K335" s="21"/>
    </row>
    <row r="336" s="3" customFormat="1" ht="13" customHeight="1" spans="1:11">
      <c r="A336" s="12">
        <v>334</v>
      </c>
      <c r="B336" s="13" t="s">
        <v>1148</v>
      </c>
      <c r="C336" s="24" t="s">
        <v>255</v>
      </c>
      <c r="D336" s="25" t="s">
        <v>1055</v>
      </c>
      <c r="E336" s="26" t="s">
        <v>808</v>
      </c>
      <c r="F336" s="15">
        <v>72.25</v>
      </c>
      <c r="G336" s="15">
        <v>89</v>
      </c>
      <c r="H336" s="15" t="s">
        <v>809</v>
      </c>
      <c r="I336" s="21">
        <v>12</v>
      </c>
      <c r="J336" s="54" t="s">
        <v>1058</v>
      </c>
      <c r="K336" s="21"/>
    </row>
    <row r="337" s="3" customFormat="1" ht="13" customHeight="1" spans="1:11">
      <c r="A337" s="12">
        <v>335</v>
      </c>
      <c r="B337" s="13" t="s">
        <v>1149</v>
      </c>
      <c r="C337" s="24" t="s">
        <v>633</v>
      </c>
      <c r="D337" s="25" t="s">
        <v>1055</v>
      </c>
      <c r="E337" s="26" t="s">
        <v>808</v>
      </c>
      <c r="F337" s="15">
        <v>72.25</v>
      </c>
      <c r="G337" s="15">
        <v>89</v>
      </c>
      <c r="H337" s="15" t="s">
        <v>809</v>
      </c>
      <c r="I337" s="21">
        <v>11</v>
      </c>
      <c r="J337" s="21">
        <v>22</v>
      </c>
      <c r="K337" s="21"/>
    </row>
    <row r="338" s="3" customFormat="1" ht="13" customHeight="1" spans="1:11">
      <c r="A338" s="12">
        <v>336</v>
      </c>
      <c r="B338" s="13" t="s">
        <v>1150</v>
      </c>
      <c r="C338" s="24" t="s">
        <v>693</v>
      </c>
      <c r="D338" s="25" t="s">
        <v>1055</v>
      </c>
      <c r="E338" s="26" t="s">
        <v>808</v>
      </c>
      <c r="F338" s="15">
        <v>72.25</v>
      </c>
      <c r="G338" s="15">
        <v>89</v>
      </c>
      <c r="H338" s="15" t="s">
        <v>809</v>
      </c>
      <c r="I338" s="21">
        <v>12</v>
      </c>
      <c r="J338" s="54" t="s">
        <v>1064</v>
      </c>
      <c r="K338" s="21"/>
    </row>
    <row r="339" s="3" customFormat="1" ht="13" customHeight="1" spans="1:11">
      <c r="A339" s="12">
        <v>337</v>
      </c>
      <c r="B339" s="13" t="s">
        <v>1151</v>
      </c>
      <c r="C339" s="24" t="s">
        <v>604</v>
      </c>
      <c r="D339" s="25" t="s">
        <v>1055</v>
      </c>
      <c r="E339" s="26" t="s">
        <v>808</v>
      </c>
      <c r="F339" s="15">
        <v>72</v>
      </c>
      <c r="G339" s="15">
        <v>92</v>
      </c>
      <c r="H339" s="15" t="s">
        <v>809</v>
      </c>
      <c r="I339" s="21">
        <v>12</v>
      </c>
      <c r="J339" s="54" t="s">
        <v>1120</v>
      </c>
      <c r="K339" s="21"/>
    </row>
    <row r="340" s="3" customFormat="1" ht="13" customHeight="1" spans="1:11">
      <c r="A340" s="12">
        <v>338</v>
      </c>
      <c r="B340" s="13" t="s">
        <v>1152</v>
      </c>
      <c r="C340" s="24" t="s">
        <v>695</v>
      </c>
      <c r="D340" s="25" t="s">
        <v>1055</v>
      </c>
      <c r="E340" s="26" t="s">
        <v>808</v>
      </c>
      <c r="F340" s="15">
        <v>72</v>
      </c>
      <c r="G340" s="15">
        <v>92</v>
      </c>
      <c r="H340" s="15" t="s">
        <v>809</v>
      </c>
      <c r="I340" s="21">
        <v>11</v>
      </c>
      <c r="J340" s="21">
        <v>17</v>
      </c>
      <c r="K340" s="21"/>
    </row>
    <row r="341" s="3" customFormat="1" ht="13" customHeight="1" spans="1:11">
      <c r="A341" s="12">
        <v>339</v>
      </c>
      <c r="B341" s="13" t="s">
        <v>1153</v>
      </c>
      <c r="C341" s="24" t="s">
        <v>296</v>
      </c>
      <c r="D341" s="25" t="s">
        <v>1055</v>
      </c>
      <c r="E341" s="26" t="s">
        <v>808</v>
      </c>
      <c r="F341" s="15">
        <v>72</v>
      </c>
      <c r="G341" s="15">
        <v>92</v>
      </c>
      <c r="H341" s="15" t="s">
        <v>809</v>
      </c>
      <c r="I341" s="21">
        <v>12</v>
      </c>
      <c r="J341" s="21">
        <v>21</v>
      </c>
      <c r="K341" s="21"/>
    </row>
    <row r="342" s="3" customFormat="1" ht="13" customHeight="1" spans="1:11">
      <c r="A342" s="12">
        <v>340</v>
      </c>
      <c r="B342" s="13" t="s">
        <v>1154</v>
      </c>
      <c r="C342" s="24" t="s">
        <v>760</v>
      </c>
      <c r="D342" s="25" t="s">
        <v>1055</v>
      </c>
      <c r="E342" s="26" t="s">
        <v>808</v>
      </c>
      <c r="F342" s="15">
        <v>72</v>
      </c>
      <c r="G342" s="15">
        <v>92</v>
      </c>
      <c r="H342" s="15" t="s">
        <v>809</v>
      </c>
      <c r="I342" s="21"/>
      <c r="J342" s="21"/>
      <c r="K342" s="21"/>
    </row>
    <row r="343" s="3" customFormat="1" ht="13" customHeight="1" spans="1:11">
      <c r="A343" s="12">
        <v>341</v>
      </c>
      <c r="B343" s="13" t="s">
        <v>1155</v>
      </c>
      <c r="C343" s="24" t="s">
        <v>687</v>
      </c>
      <c r="D343" s="25" t="s">
        <v>1055</v>
      </c>
      <c r="E343" s="26" t="s">
        <v>808</v>
      </c>
      <c r="F343" s="15">
        <v>72</v>
      </c>
      <c r="G343" s="15">
        <v>92</v>
      </c>
      <c r="H343" s="15" t="s">
        <v>809</v>
      </c>
      <c r="I343" s="21">
        <v>11</v>
      </c>
      <c r="J343" s="21">
        <v>12</v>
      </c>
      <c r="K343" s="21"/>
    </row>
    <row r="344" s="3" customFormat="1" ht="13" customHeight="1" spans="1:11">
      <c r="A344" s="12">
        <v>342</v>
      </c>
      <c r="B344" s="13" t="s">
        <v>1156</v>
      </c>
      <c r="C344" s="24" t="s">
        <v>103</v>
      </c>
      <c r="D344" s="25" t="s">
        <v>1055</v>
      </c>
      <c r="E344" s="26" t="s">
        <v>808</v>
      </c>
      <c r="F344" s="15">
        <v>72</v>
      </c>
      <c r="G344" s="15">
        <v>92</v>
      </c>
      <c r="H344" s="15" t="s">
        <v>809</v>
      </c>
      <c r="I344" s="21">
        <v>11</v>
      </c>
      <c r="J344" s="21">
        <v>26</v>
      </c>
      <c r="K344" s="21"/>
    </row>
    <row r="345" s="3" customFormat="1" ht="13" customHeight="1" spans="1:11">
      <c r="A345" s="12">
        <v>343</v>
      </c>
      <c r="B345" s="13" t="s">
        <v>1157</v>
      </c>
      <c r="C345" s="24" t="s">
        <v>616</v>
      </c>
      <c r="D345" s="25" t="s">
        <v>1055</v>
      </c>
      <c r="E345" s="26" t="s">
        <v>808</v>
      </c>
      <c r="F345" s="15">
        <v>71.75</v>
      </c>
      <c r="G345" s="15">
        <v>98</v>
      </c>
      <c r="H345" s="15" t="s">
        <v>809</v>
      </c>
      <c r="I345" s="21">
        <v>10</v>
      </c>
      <c r="J345" s="21">
        <v>16</v>
      </c>
      <c r="K345" s="21"/>
    </row>
    <row r="346" s="3" customFormat="1" ht="13" customHeight="1" spans="1:11">
      <c r="A346" s="12">
        <v>344</v>
      </c>
      <c r="B346" s="13" t="s">
        <v>1158</v>
      </c>
      <c r="C346" s="24" t="s">
        <v>413</v>
      </c>
      <c r="D346" s="25" t="s">
        <v>1055</v>
      </c>
      <c r="E346" s="26" t="s">
        <v>808</v>
      </c>
      <c r="F346" s="15">
        <v>71.75</v>
      </c>
      <c r="G346" s="15">
        <v>98</v>
      </c>
      <c r="H346" s="15" t="s">
        <v>809</v>
      </c>
      <c r="I346" s="21">
        <v>12</v>
      </c>
      <c r="J346" s="21">
        <v>11</v>
      </c>
      <c r="K346" s="21"/>
    </row>
    <row r="347" s="3" customFormat="1" ht="13" customHeight="1" spans="1:11">
      <c r="A347" s="12">
        <v>345</v>
      </c>
      <c r="B347" s="13" t="s">
        <v>1159</v>
      </c>
      <c r="C347" s="24" t="s">
        <v>761</v>
      </c>
      <c r="D347" s="25" t="s">
        <v>1055</v>
      </c>
      <c r="E347" s="26" t="s">
        <v>808</v>
      </c>
      <c r="F347" s="15">
        <v>71.5</v>
      </c>
      <c r="G347" s="15">
        <v>100</v>
      </c>
      <c r="H347" s="15" t="s">
        <v>809</v>
      </c>
      <c r="I347" s="21"/>
      <c r="J347" s="21"/>
      <c r="K347" s="21"/>
    </row>
    <row r="348" s="3" customFormat="1" ht="13" customHeight="1" spans="1:11">
      <c r="A348" s="12">
        <v>346</v>
      </c>
      <c r="B348" s="13" t="s">
        <v>1160</v>
      </c>
      <c r="C348" s="24" t="s">
        <v>626</v>
      </c>
      <c r="D348" s="25" t="s">
        <v>1055</v>
      </c>
      <c r="E348" s="26" t="s">
        <v>808</v>
      </c>
      <c r="F348" s="15">
        <v>71.5</v>
      </c>
      <c r="G348" s="15">
        <v>100</v>
      </c>
      <c r="H348" s="15" t="s">
        <v>809</v>
      </c>
      <c r="I348" s="21">
        <v>10</v>
      </c>
      <c r="J348" s="21">
        <v>1</v>
      </c>
      <c r="K348" s="21"/>
    </row>
    <row r="349" s="3" customFormat="1" ht="13" customHeight="1" spans="1:11">
      <c r="A349" s="12">
        <v>347</v>
      </c>
      <c r="B349" s="13" t="s">
        <v>1161</v>
      </c>
      <c r="C349" s="24" t="s">
        <v>720</v>
      </c>
      <c r="D349" s="25" t="s">
        <v>1055</v>
      </c>
      <c r="E349" s="26" t="s">
        <v>808</v>
      </c>
      <c r="F349" s="15">
        <v>71.5</v>
      </c>
      <c r="G349" s="15">
        <v>100</v>
      </c>
      <c r="H349" s="15" t="s">
        <v>809</v>
      </c>
      <c r="I349" s="21">
        <v>9</v>
      </c>
      <c r="J349" s="21">
        <v>14</v>
      </c>
      <c r="K349" s="21"/>
    </row>
    <row r="350" s="3" customFormat="1" ht="13" customHeight="1" spans="1:11">
      <c r="A350" s="12">
        <v>348</v>
      </c>
      <c r="B350" s="13" t="s">
        <v>1162</v>
      </c>
      <c r="C350" s="24" t="s">
        <v>571</v>
      </c>
      <c r="D350" s="25" t="s">
        <v>1055</v>
      </c>
      <c r="E350" s="26" t="s">
        <v>808</v>
      </c>
      <c r="F350" s="15">
        <v>71.5</v>
      </c>
      <c r="G350" s="15">
        <v>100</v>
      </c>
      <c r="H350" s="15" t="s">
        <v>809</v>
      </c>
      <c r="I350" s="21">
        <v>11</v>
      </c>
      <c r="J350" s="54" t="s">
        <v>1163</v>
      </c>
      <c r="K350" s="21"/>
    </row>
    <row r="351" s="3" customFormat="1" ht="13" customHeight="1" spans="1:11">
      <c r="A351" s="12">
        <v>349</v>
      </c>
      <c r="B351" s="13" t="s">
        <v>1164</v>
      </c>
      <c r="C351" s="24" t="s">
        <v>762</v>
      </c>
      <c r="D351" s="25" t="s">
        <v>1055</v>
      </c>
      <c r="E351" s="26" t="s">
        <v>808</v>
      </c>
      <c r="F351" s="15">
        <v>71.25</v>
      </c>
      <c r="G351" s="15">
        <v>104</v>
      </c>
      <c r="H351" s="15" t="s">
        <v>809</v>
      </c>
      <c r="I351" s="21"/>
      <c r="J351" s="21"/>
      <c r="K351" s="21"/>
    </row>
    <row r="352" s="3" customFormat="1" ht="13" customHeight="1" spans="1:11">
      <c r="A352" s="12">
        <v>350</v>
      </c>
      <c r="B352" s="13" t="s">
        <v>1165</v>
      </c>
      <c r="C352" s="24" t="s">
        <v>763</v>
      </c>
      <c r="D352" s="25" t="s">
        <v>1055</v>
      </c>
      <c r="E352" s="26" t="s">
        <v>808</v>
      </c>
      <c r="F352" s="15">
        <v>71</v>
      </c>
      <c r="G352" s="15">
        <v>105</v>
      </c>
      <c r="H352" s="15" t="s">
        <v>809</v>
      </c>
      <c r="I352" s="21"/>
      <c r="J352" s="21"/>
      <c r="K352" s="21"/>
    </row>
    <row r="353" s="3" customFormat="1" ht="13" customHeight="1" spans="1:11">
      <c r="A353" s="12">
        <v>351</v>
      </c>
      <c r="B353" s="13" t="s">
        <v>1166</v>
      </c>
      <c r="C353" s="24" t="s">
        <v>708</v>
      </c>
      <c r="D353" s="25" t="s">
        <v>1055</v>
      </c>
      <c r="E353" s="26" t="s">
        <v>808</v>
      </c>
      <c r="F353" s="15">
        <v>71</v>
      </c>
      <c r="G353" s="15">
        <v>105</v>
      </c>
      <c r="H353" s="15" t="s">
        <v>809</v>
      </c>
      <c r="I353" s="21">
        <v>10</v>
      </c>
      <c r="J353" s="21">
        <v>3</v>
      </c>
      <c r="K353" s="21"/>
    </row>
    <row r="354" s="3" customFormat="1" ht="13" customHeight="1" spans="1:11">
      <c r="A354" s="12">
        <v>352</v>
      </c>
      <c r="B354" s="13" t="s">
        <v>1167</v>
      </c>
      <c r="C354" s="24" t="s">
        <v>764</v>
      </c>
      <c r="D354" s="25" t="s">
        <v>1055</v>
      </c>
      <c r="E354" s="26" t="s">
        <v>808</v>
      </c>
      <c r="F354" s="15">
        <v>71</v>
      </c>
      <c r="G354" s="15">
        <v>105</v>
      </c>
      <c r="H354" s="15" t="s">
        <v>809</v>
      </c>
      <c r="I354" s="21"/>
      <c r="J354" s="21"/>
      <c r="K354" s="21"/>
    </row>
    <row r="355" s="3" customFormat="1" ht="13" customHeight="1" spans="1:11">
      <c r="A355" s="12">
        <v>353</v>
      </c>
      <c r="B355" s="13" t="s">
        <v>1168</v>
      </c>
      <c r="C355" s="24" t="s">
        <v>672</v>
      </c>
      <c r="D355" s="25" t="s">
        <v>1055</v>
      </c>
      <c r="E355" s="26" t="s">
        <v>808</v>
      </c>
      <c r="F355" s="15">
        <v>71</v>
      </c>
      <c r="G355" s="15">
        <v>105</v>
      </c>
      <c r="H355" s="15" t="s">
        <v>809</v>
      </c>
      <c r="I355" s="21">
        <v>10</v>
      </c>
      <c r="J355" s="21">
        <v>14</v>
      </c>
      <c r="K355" s="21"/>
    </row>
    <row r="356" s="3" customFormat="1" ht="13" customHeight="1" spans="1:11">
      <c r="A356" s="12">
        <v>354</v>
      </c>
      <c r="B356" s="13" t="s">
        <v>1169</v>
      </c>
      <c r="C356" s="24" t="s">
        <v>765</v>
      </c>
      <c r="D356" s="25" t="s">
        <v>1055</v>
      </c>
      <c r="E356" s="26" t="s">
        <v>808</v>
      </c>
      <c r="F356" s="15">
        <v>70.75</v>
      </c>
      <c r="G356" s="15">
        <v>109</v>
      </c>
      <c r="H356" s="15" t="s">
        <v>809</v>
      </c>
      <c r="I356" s="21"/>
      <c r="J356" s="21"/>
      <c r="K356" s="21"/>
    </row>
    <row r="357" s="3" customFormat="1" ht="13" customHeight="1" spans="1:11">
      <c r="A357" s="12">
        <v>355</v>
      </c>
      <c r="B357" s="13" t="s">
        <v>1170</v>
      </c>
      <c r="C357" s="24" t="s">
        <v>766</v>
      </c>
      <c r="D357" s="25" t="s">
        <v>1055</v>
      </c>
      <c r="E357" s="26" t="s">
        <v>808</v>
      </c>
      <c r="F357" s="15">
        <v>70.75</v>
      </c>
      <c r="G357" s="15">
        <v>109</v>
      </c>
      <c r="H357" s="15" t="s">
        <v>809</v>
      </c>
      <c r="I357" s="21"/>
      <c r="J357" s="21"/>
      <c r="K357" s="21"/>
    </row>
    <row r="358" s="3" customFormat="1" ht="13" customHeight="1" spans="1:11">
      <c r="A358" s="12">
        <v>356</v>
      </c>
      <c r="B358" s="13" t="s">
        <v>1171</v>
      </c>
      <c r="C358" s="24" t="s">
        <v>795</v>
      </c>
      <c r="D358" s="25" t="s">
        <v>1055</v>
      </c>
      <c r="E358" s="26" t="s">
        <v>808</v>
      </c>
      <c r="F358" s="15">
        <v>70.75</v>
      </c>
      <c r="G358" s="15">
        <v>109</v>
      </c>
      <c r="H358" s="15" t="s">
        <v>809</v>
      </c>
      <c r="I358" s="21">
        <v>12</v>
      </c>
      <c r="J358" s="21">
        <v>24</v>
      </c>
      <c r="K358" s="21"/>
    </row>
    <row r="359" s="3" customFormat="1" ht="13" customHeight="1" spans="1:11">
      <c r="A359" s="12">
        <v>357</v>
      </c>
      <c r="B359" s="13" t="s">
        <v>1128</v>
      </c>
      <c r="C359" s="24" t="s">
        <v>767</v>
      </c>
      <c r="D359" s="25" t="s">
        <v>1055</v>
      </c>
      <c r="E359" s="26" t="s">
        <v>808</v>
      </c>
      <c r="F359" s="15">
        <v>70.25</v>
      </c>
      <c r="G359" s="15">
        <v>112</v>
      </c>
      <c r="H359" s="15" t="s">
        <v>809</v>
      </c>
      <c r="I359" s="21"/>
      <c r="J359" s="21"/>
      <c r="K359" s="21"/>
    </row>
    <row r="360" s="3" customFormat="1" ht="13" customHeight="1" spans="1:11">
      <c r="A360" s="12">
        <v>358</v>
      </c>
      <c r="B360" s="13" t="s">
        <v>1172</v>
      </c>
      <c r="C360" s="24" t="s">
        <v>768</v>
      </c>
      <c r="D360" s="25" t="s">
        <v>1055</v>
      </c>
      <c r="E360" s="26" t="s">
        <v>808</v>
      </c>
      <c r="F360" s="15">
        <v>70.25</v>
      </c>
      <c r="G360" s="15">
        <v>112</v>
      </c>
      <c r="H360" s="15" t="s">
        <v>809</v>
      </c>
      <c r="I360" s="21"/>
      <c r="J360" s="21"/>
      <c r="K360" s="21"/>
    </row>
    <row r="361" s="3" customFormat="1" ht="13" customHeight="1" spans="1:11">
      <c r="A361" s="12">
        <v>359</v>
      </c>
      <c r="B361" s="13" t="s">
        <v>1173</v>
      </c>
      <c r="C361" s="24" t="s">
        <v>590</v>
      </c>
      <c r="D361" s="25" t="s">
        <v>1055</v>
      </c>
      <c r="E361" s="26" t="s">
        <v>808</v>
      </c>
      <c r="F361" s="15">
        <v>70</v>
      </c>
      <c r="G361" s="15">
        <v>114</v>
      </c>
      <c r="H361" s="15" t="s">
        <v>809</v>
      </c>
      <c r="I361" s="21">
        <v>12</v>
      </c>
      <c r="J361" s="21">
        <v>4</v>
      </c>
      <c r="K361" s="21"/>
    </row>
    <row r="362" s="3" customFormat="1" ht="13" customHeight="1" spans="1:11">
      <c r="A362" s="12">
        <v>360</v>
      </c>
      <c r="B362" s="13" t="s">
        <v>1174</v>
      </c>
      <c r="C362" s="24" t="s">
        <v>769</v>
      </c>
      <c r="D362" s="25" t="s">
        <v>1055</v>
      </c>
      <c r="E362" s="26" t="s">
        <v>808</v>
      </c>
      <c r="F362" s="15">
        <v>70</v>
      </c>
      <c r="G362" s="15">
        <v>114</v>
      </c>
      <c r="H362" s="15" t="s">
        <v>809</v>
      </c>
      <c r="I362" s="21"/>
      <c r="J362" s="21"/>
      <c r="K362" s="21"/>
    </row>
    <row r="363" s="3" customFormat="1" ht="13" customHeight="1" spans="1:11">
      <c r="A363" s="12">
        <v>361</v>
      </c>
      <c r="B363" s="13" t="s">
        <v>1175</v>
      </c>
      <c r="C363" s="24" t="s">
        <v>714</v>
      </c>
      <c r="D363" s="25" t="s">
        <v>1055</v>
      </c>
      <c r="E363" s="26" t="s">
        <v>808</v>
      </c>
      <c r="F363" s="15">
        <v>70</v>
      </c>
      <c r="G363" s="15">
        <v>114</v>
      </c>
      <c r="H363" s="15" t="s">
        <v>809</v>
      </c>
      <c r="I363" s="21">
        <v>9</v>
      </c>
      <c r="J363" s="54" t="s">
        <v>1163</v>
      </c>
      <c r="K363" s="21"/>
    </row>
    <row r="364" s="3" customFormat="1" ht="13" customHeight="1" spans="1:11">
      <c r="A364" s="12">
        <v>362</v>
      </c>
      <c r="B364" s="13" t="s">
        <v>1133</v>
      </c>
      <c r="C364" s="24" t="s">
        <v>181</v>
      </c>
      <c r="D364" s="25" t="s">
        <v>1055</v>
      </c>
      <c r="E364" s="26" t="s">
        <v>808</v>
      </c>
      <c r="F364" s="15">
        <v>70</v>
      </c>
      <c r="G364" s="15">
        <v>114</v>
      </c>
      <c r="H364" s="15" t="s">
        <v>809</v>
      </c>
      <c r="I364" s="21">
        <v>11</v>
      </c>
      <c r="J364" s="21">
        <v>27</v>
      </c>
      <c r="K364" s="21"/>
    </row>
    <row r="365" s="3" customFormat="1" ht="13" customHeight="1" spans="1:11">
      <c r="A365" s="12">
        <v>363</v>
      </c>
      <c r="B365" s="13" t="s">
        <v>1176</v>
      </c>
      <c r="C365" s="27" t="s">
        <v>359</v>
      </c>
      <c r="D365" s="13" t="s">
        <v>807</v>
      </c>
      <c r="E365" s="13" t="s">
        <v>1177</v>
      </c>
      <c r="F365" s="26">
        <v>94</v>
      </c>
      <c r="G365" s="15">
        <v>1</v>
      </c>
      <c r="H365" s="18" t="s">
        <v>809</v>
      </c>
      <c r="I365" s="21">
        <v>13</v>
      </c>
      <c r="J365" s="54" t="s">
        <v>1091</v>
      </c>
      <c r="K365" s="21"/>
    </row>
    <row r="366" s="3" customFormat="1" ht="13" customHeight="1" spans="1:11">
      <c r="A366" s="12">
        <v>364</v>
      </c>
      <c r="B366" s="13" t="s">
        <v>1178</v>
      </c>
      <c r="C366" s="27" t="s">
        <v>435</v>
      </c>
      <c r="D366" s="13" t="s">
        <v>807</v>
      </c>
      <c r="E366" s="13" t="s">
        <v>1177</v>
      </c>
      <c r="F366" s="26">
        <v>91.5</v>
      </c>
      <c r="G366" s="15">
        <v>2</v>
      </c>
      <c r="H366" s="18" t="s">
        <v>809</v>
      </c>
      <c r="I366" s="21">
        <v>13</v>
      </c>
      <c r="J366" s="21">
        <v>14</v>
      </c>
      <c r="K366" s="21"/>
    </row>
    <row r="367" s="3" customFormat="1" ht="13" customHeight="1" spans="1:11">
      <c r="A367" s="12">
        <v>365</v>
      </c>
      <c r="B367" s="13" t="s">
        <v>1179</v>
      </c>
      <c r="C367" s="27" t="s">
        <v>204</v>
      </c>
      <c r="D367" s="13" t="s">
        <v>807</v>
      </c>
      <c r="E367" s="13" t="s">
        <v>1177</v>
      </c>
      <c r="F367" s="26">
        <v>87</v>
      </c>
      <c r="G367" s="15">
        <v>3</v>
      </c>
      <c r="H367" s="18" t="s">
        <v>809</v>
      </c>
      <c r="I367" s="21">
        <v>13</v>
      </c>
      <c r="J367" s="21">
        <v>27</v>
      </c>
      <c r="K367" s="21"/>
    </row>
    <row r="368" s="3" customFormat="1" ht="13" customHeight="1" spans="1:11">
      <c r="A368" s="12">
        <v>366</v>
      </c>
      <c r="B368" s="13" t="s">
        <v>1180</v>
      </c>
      <c r="C368" s="27" t="s">
        <v>31</v>
      </c>
      <c r="D368" s="13" t="s">
        <v>807</v>
      </c>
      <c r="E368" s="13" t="s">
        <v>1177</v>
      </c>
      <c r="F368" s="26">
        <v>85.5</v>
      </c>
      <c r="G368" s="15">
        <v>4</v>
      </c>
      <c r="H368" s="18" t="s">
        <v>809</v>
      </c>
      <c r="I368" s="21">
        <v>13</v>
      </c>
      <c r="J368" s="21">
        <v>16</v>
      </c>
      <c r="K368" s="21"/>
    </row>
    <row r="369" s="3" customFormat="1" ht="13" customHeight="1" spans="1:11">
      <c r="A369" s="12">
        <v>367</v>
      </c>
      <c r="B369" s="13" t="s">
        <v>1181</v>
      </c>
      <c r="C369" s="27" t="s">
        <v>52</v>
      </c>
      <c r="D369" s="13" t="s">
        <v>807</v>
      </c>
      <c r="E369" s="13" t="s">
        <v>1177</v>
      </c>
      <c r="F369" s="26">
        <v>85</v>
      </c>
      <c r="G369" s="15">
        <v>5</v>
      </c>
      <c r="H369" s="18" t="s">
        <v>809</v>
      </c>
      <c r="I369" s="21">
        <v>13</v>
      </c>
      <c r="J369" s="54" t="s">
        <v>1098</v>
      </c>
      <c r="K369" s="21"/>
    </row>
    <row r="370" s="3" customFormat="1" ht="13" customHeight="1" spans="1:11">
      <c r="A370" s="12">
        <v>368</v>
      </c>
      <c r="B370" s="13" t="s">
        <v>1182</v>
      </c>
      <c r="C370" s="27" t="s">
        <v>383</v>
      </c>
      <c r="D370" s="13" t="s">
        <v>807</v>
      </c>
      <c r="E370" s="13" t="s">
        <v>1177</v>
      </c>
      <c r="F370" s="26">
        <v>83.5</v>
      </c>
      <c r="G370" s="15">
        <v>6</v>
      </c>
      <c r="H370" s="18" t="s">
        <v>809</v>
      </c>
      <c r="I370" s="21">
        <v>13</v>
      </c>
      <c r="J370" s="21">
        <v>13</v>
      </c>
      <c r="K370" s="21"/>
    </row>
    <row r="371" s="3" customFormat="1" ht="13" customHeight="1" spans="1:11">
      <c r="A371" s="12">
        <v>369</v>
      </c>
      <c r="B371" s="13" t="s">
        <v>1183</v>
      </c>
      <c r="C371" s="27" t="s">
        <v>613</v>
      </c>
      <c r="D371" s="13" t="s">
        <v>807</v>
      </c>
      <c r="E371" s="13" t="s">
        <v>1177</v>
      </c>
      <c r="F371" s="26">
        <v>83.5</v>
      </c>
      <c r="G371" s="15">
        <v>6</v>
      </c>
      <c r="H371" s="18" t="s">
        <v>809</v>
      </c>
      <c r="I371" s="21">
        <v>13</v>
      </c>
      <c r="J371" s="54" t="s">
        <v>1064</v>
      </c>
      <c r="K371" s="21"/>
    </row>
    <row r="372" s="3" customFormat="1" ht="13" customHeight="1" spans="1:11">
      <c r="A372" s="12">
        <v>370</v>
      </c>
      <c r="B372" s="13" t="s">
        <v>1184</v>
      </c>
      <c r="C372" s="27" t="s">
        <v>252</v>
      </c>
      <c r="D372" s="13" t="s">
        <v>807</v>
      </c>
      <c r="E372" s="13" t="s">
        <v>1177</v>
      </c>
      <c r="F372" s="26">
        <v>83.5</v>
      </c>
      <c r="G372" s="15">
        <v>6</v>
      </c>
      <c r="H372" s="18" t="s">
        <v>809</v>
      </c>
      <c r="I372" s="21">
        <v>13</v>
      </c>
      <c r="J372" s="54" t="s">
        <v>917</v>
      </c>
      <c r="K372" s="21"/>
    </row>
    <row r="373" s="3" customFormat="1" ht="13" customHeight="1" spans="1:11">
      <c r="A373" s="12">
        <v>371</v>
      </c>
      <c r="B373" s="13" t="s">
        <v>1185</v>
      </c>
      <c r="C373" s="27" t="s">
        <v>583</v>
      </c>
      <c r="D373" s="13" t="s">
        <v>807</v>
      </c>
      <c r="E373" s="13" t="s">
        <v>1177</v>
      </c>
      <c r="F373" s="26">
        <v>83</v>
      </c>
      <c r="G373" s="15">
        <v>9</v>
      </c>
      <c r="H373" s="18" t="s">
        <v>809</v>
      </c>
      <c r="I373" s="21">
        <v>13</v>
      </c>
      <c r="J373" s="21">
        <v>15</v>
      </c>
      <c r="K373" s="21"/>
    </row>
    <row r="374" s="3" customFormat="1" ht="13" customHeight="1" spans="1:11">
      <c r="A374" s="12">
        <v>372</v>
      </c>
      <c r="B374" s="13" t="s">
        <v>1186</v>
      </c>
      <c r="C374" s="27" t="s">
        <v>117</v>
      </c>
      <c r="D374" s="13" t="s">
        <v>807</v>
      </c>
      <c r="E374" s="13" t="s">
        <v>1177</v>
      </c>
      <c r="F374" s="26">
        <v>83</v>
      </c>
      <c r="G374" s="15">
        <v>9</v>
      </c>
      <c r="H374" s="18" t="s">
        <v>809</v>
      </c>
      <c r="I374" s="21">
        <v>13</v>
      </c>
      <c r="J374" s="21">
        <v>19</v>
      </c>
      <c r="K374" s="21"/>
    </row>
    <row r="375" s="3" customFormat="1" ht="13" customHeight="1" spans="1:11">
      <c r="A375" s="12">
        <v>373</v>
      </c>
      <c r="B375" s="13" t="s">
        <v>1187</v>
      </c>
      <c r="C375" s="27" t="s">
        <v>730</v>
      </c>
      <c r="D375" s="13" t="s">
        <v>807</v>
      </c>
      <c r="E375" s="13" t="s">
        <v>1177</v>
      </c>
      <c r="F375" s="26">
        <v>82</v>
      </c>
      <c r="G375" s="15">
        <v>11</v>
      </c>
      <c r="H375" s="18" t="s">
        <v>809</v>
      </c>
      <c r="I375" s="21">
        <v>13</v>
      </c>
      <c r="J375" s="16" t="s">
        <v>731</v>
      </c>
      <c r="K375" s="21"/>
    </row>
    <row r="376" s="3" customFormat="1" ht="13" customHeight="1" spans="1:11">
      <c r="A376" s="12">
        <v>374</v>
      </c>
      <c r="B376" s="13" t="s">
        <v>1188</v>
      </c>
      <c r="C376" s="27" t="s">
        <v>264</v>
      </c>
      <c r="D376" s="13" t="s">
        <v>807</v>
      </c>
      <c r="E376" s="13" t="s">
        <v>1177</v>
      </c>
      <c r="F376" s="26">
        <v>82</v>
      </c>
      <c r="G376" s="15">
        <v>11</v>
      </c>
      <c r="H376" s="18" t="s">
        <v>809</v>
      </c>
      <c r="I376" s="21">
        <v>13</v>
      </c>
      <c r="J376" s="21">
        <v>10</v>
      </c>
      <c r="K376" s="21"/>
    </row>
    <row r="377" s="3" customFormat="1" ht="13" customHeight="1" spans="1:11">
      <c r="A377" s="12">
        <v>375</v>
      </c>
      <c r="B377" s="13" t="s">
        <v>1189</v>
      </c>
      <c r="C377" s="27" t="s">
        <v>568</v>
      </c>
      <c r="D377" s="13" t="s">
        <v>807</v>
      </c>
      <c r="E377" s="13" t="s">
        <v>1177</v>
      </c>
      <c r="F377" s="26">
        <v>82</v>
      </c>
      <c r="G377" s="15">
        <v>11</v>
      </c>
      <c r="H377" s="18" t="s">
        <v>809</v>
      </c>
      <c r="I377" s="21">
        <v>13</v>
      </c>
      <c r="J377" s="21">
        <v>12</v>
      </c>
      <c r="K377" s="21"/>
    </row>
    <row r="378" s="3" customFormat="1" ht="13" customHeight="1" spans="1:11">
      <c r="A378" s="12">
        <v>376</v>
      </c>
      <c r="B378" s="13" t="s">
        <v>1190</v>
      </c>
      <c r="C378" s="27" t="s">
        <v>732</v>
      </c>
      <c r="D378" s="13" t="s">
        <v>807</v>
      </c>
      <c r="E378" s="13" t="s">
        <v>1177</v>
      </c>
      <c r="F378" s="26">
        <v>81.75</v>
      </c>
      <c r="G378" s="15">
        <v>14</v>
      </c>
      <c r="H378" s="18" t="s">
        <v>809</v>
      </c>
      <c r="I378" s="21">
        <v>13</v>
      </c>
      <c r="J378" s="16" t="s">
        <v>731</v>
      </c>
      <c r="K378" s="21"/>
    </row>
    <row r="379" s="3" customFormat="1" ht="13" customHeight="1" spans="1:11">
      <c r="A379" s="12">
        <v>377</v>
      </c>
      <c r="B379" s="13" t="s">
        <v>1191</v>
      </c>
      <c r="C379" s="27" t="s">
        <v>483</v>
      </c>
      <c r="D379" s="13" t="s">
        <v>807</v>
      </c>
      <c r="E379" s="13" t="s">
        <v>1177</v>
      </c>
      <c r="F379" s="26">
        <v>81.25</v>
      </c>
      <c r="G379" s="15">
        <v>15</v>
      </c>
      <c r="H379" s="18" t="s">
        <v>809</v>
      </c>
      <c r="I379" s="21">
        <v>13</v>
      </c>
      <c r="J379" s="21">
        <v>20</v>
      </c>
      <c r="K379" s="21"/>
    </row>
    <row r="380" s="3" customFormat="1" ht="13" customHeight="1" spans="1:11">
      <c r="A380" s="12">
        <v>378</v>
      </c>
      <c r="B380" s="13" t="s">
        <v>1192</v>
      </c>
      <c r="C380" s="27" t="s">
        <v>457</v>
      </c>
      <c r="D380" s="13" t="s">
        <v>807</v>
      </c>
      <c r="E380" s="13" t="s">
        <v>1177</v>
      </c>
      <c r="F380" s="26">
        <v>81</v>
      </c>
      <c r="G380" s="15">
        <v>16</v>
      </c>
      <c r="H380" s="18" t="s">
        <v>809</v>
      </c>
      <c r="I380" s="21">
        <v>13</v>
      </c>
      <c r="J380" s="21">
        <v>22</v>
      </c>
      <c r="K380" s="21"/>
    </row>
    <row r="381" s="3" customFormat="1" ht="13" customHeight="1" spans="1:11">
      <c r="A381" s="12">
        <v>379</v>
      </c>
      <c r="B381" s="13" t="s">
        <v>1193</v>
      </c>
      <c r="C381" s="27" t="s">
        <v>84</v>
      </c>
      <c r="D381" s="13" t="s">
        <v>807</v>
      </c>
      <c r="E381" s="13" t="s">
        <v>1177</v>
      </c>
      <c r="F381" s="26">
        <v>81</v>
      </c>
      <c r="G381" s="15">
        <v>16</v>
      </c>
      <c r="H381" s="18" t="s">
        <v>809</v>
      </c>
      <c r="I381" s="21">
        <v>13</v>
      </c>
      <c r="J381" s="54" t="s">
        <v>971</v>
      </c>
      <c r="K381" s="21"/>
    </row>
    <row r="382" s="3" customFormat="1" ht="13" customHeight="1" spans="1:11">
      <c r="A382" s="12">
        <v>380</v>
      </c>
      <c r="B382" s="13" t="s">
        <v>1194</v>
      </c>
      <c r="C382" s="27" t="s">
        <v>318</v>
      </c>
      <c r="D382" s="13" t="s">
        <v>807</v>
      </c>
      <c r="E382" s="13" t="s">
        <v>1177</v>
      </c>
      <c r="F382" s="26">
        <v>81</v>
      </c>
      <c r="G382" s="15">
        <v>16</v>
      </c>
      <c r="H382" s="18" t="s">
        <v>809</v>
      </c>
      <c r="I382" s="21">
        <v>13</v>
      </c>
      <c r="J382" s="21">
        <v>17</v>
      </c>
      <c r="K382" s="21"/>
    </row>
    <row r="383" s="3" customFormat="1" ht="13" customHeight="1" spans="1:11">
      <c r="A383" s="12">
        <v>381</v>
      </c>
      <c r="B383" s="13" t="s">
        <v>1195</v>
      </c>
      <c r="C383" s="27" t="s">
        <v>57</v>
      </c>
      <c r="D383" s="13" t="s">
        <v>807</v>
      </c>
      <c r="E383" s="13" t="s">
        <v>1177</v>
      </c>
      <c r="F383" s="26">
        <v>80.75</v>
      </c>
      <c r="G383" s="15">
        <v>19</v>
      </c>
      <c r="H383" s="18" t="s">
        <v>809</v>
      </c>
      <c r="I383" s="21">
        <v>13</v>
      </c>
      <c r="J383" s="21">
        <v>23</v>
      </c>
      <c r="K383" s="21"/>
    </row>
    <row r="384" s="3" customFormat="1" ht="13" customHeight="1" spans="1:11">
      <c r="A384" s="12">
        <v>382</v>
      </c>
      <c r="B384" s="13" t="s">
        <v>1196</v>
      </c>
      <c r="C384" s="27" t="s">
        <v>104</v>
      </c>
      <c r="D384" s="13" t="s">
        <v>807</v>
      </c>
      <c r="E384" s="13" t="s">
        <v>1177</v>
      </c>
      <c r="F384" s="26">
        <v>80</v>
      </c>
      <c r="G384" s="15">
        <v>20</v>
      </c>
      <c r="H384" s="18" t="s">
        <v>809</v>
      </c>
      <c r="I384" s="21">
        <v>13</v>
      </c>
      <c r="J384" s="21">
        <v>11</v>
      </c>
      <c r="K384" s="21"/>
    </row>
    <row r="385" s="3" customFormat="1" ht="13" customHeight="1" spans="1:11">
      <c r="A385" s="12">
        <v>383</v>
      </c>
      <c r="B385" s="13" t="s">
        <v>1197</v>
      </c>
      <c r="C385" s="27" t="s">
        <v>420</v>
      </c>
      <c r="D385" s="13" t="s">
        <v>807</v>
      </c>
      <c r="E385" s="13" t="s">
        <v>1177</v>
      </c>
      <c r="F385" s="26">
        <v>80</v>
      </c>
      <c r="G385" s="15">
        <v>20</v>
      </c>
      <c r="H385" s="18" t="s">
        <v>809</v>
      </c>
      <c r="I385" s="21">
        <v>13</v>
      </c>
      <c r="J385" s="21">
        <v>21</v>
      </c>
      <c r="K385" s="21"/>
    </row>
    <row r="386" s="3" customFormat="1" ht="13" customHeight="1" spans="1:11">
      <c r="A386" s="12">
        <v>384</v>
      </c>
      <c r="B386" s="13" t="s">
        <v>1198</v>
      </c>
      <c r="C386" s="27" t="s">
        <v>477</v>
      </c>
      <c r="D386" s="13" t="s">
        <v>807</v>
      </c>
      <c r="E386" s="13" t="s">
        <v>1177</v>
      </c>
      <c r="F386" s="26">
        <v>80</v>
      </c>
      <c r="G386" s="15">
        <v>20</v>
      </c>
      <c r="H386" s="18" t="s">
        <v>809</v>
      </c>
      <c r="I386" s="21">
        <v>13</v>
      </c>
      <c r="J386" s="54" t="s">
        <v>1120</v>
      </c>
      <c r="K386" s="21"/>
    </row>
    <row r="387" s="3" customFormat="1" ht="13" customHeight="1" spans="1:11">
      <c r="A387" s="12">
        <v>385</v>
      </c>
      <c r="B387" s="13" t="s">
        <v>1199</v>
      </c>
      <c r="C387" s="27" t="s">
        <v>308</v>
      </c>
      <c r="D387" s="13" t="s">
        <v>807</v>
      </c>
      <c r="E387" s="13" t="s">
        <v>1177</v>
      </c>
      <c r="F387" s="26">
        <v>80</v>
      </c>
      <c r="G387" s="15">
        <v>20</v>
      </c>
      <c r="H387" s="18" t="s">
        <v>809</v>
      </c>
      <c r="I387" s="21">
        <v>13</v>
      </c>
      <c r="J387" s="54" t="s">
        <v>1079</v>
      </c>
      <c r="K387" s="21"/>
    </row>
    <row r="388" s="3" customFormat="1" ht="13" customHeight="1" spans="1:11">
      <c r="A388" s="12">
        <v>386</v>
      </c>
      <c r="B388" s="13" t="s">
        <v>1200</v>
      </c>
      <c r="C388" s="27" t="s">
        <v>685</v>
      </c>
      <c r="D388" s="13" t="s">
        <v>807</v>
      </c>
      <c r="E388" s="13" t="s">
        <v>1177</v>
      </c>
      <c r="F388" s="26">
        <v>79.75</v>
      </c>
      <c r="G388" s="15">
        <v>24</v>
      </c>
      <c r="H388" s="18" t="s">
        <v>809</v>
      </c>
      <c r="I388" s="21">
        <v>13</v>
      </c>
      <c r="J388" s="54" t="s">
        <v>1058</v>
      </c>
      <c r="K388" s="21"/>
    </row>
    <row r="389" s="3" customFormat="1" ht="13" customHeight="1" spans="1:11">
      <c r="A389" s="12">
        <v>387</v>
      </c>
      <c r="B389" s="13" t="s">
        <v>1201</v>
      </c>
      <c r="C389" s="27" t="s">
        <v>499</v>
      </c>
      <c r="D389" s="13" t="s">
        <v>807</v>
      </c>
      <c r="E389" s="13" t="s">
        <v>1177</v>
      </c>
      <c r="F389" s="26">
        <v>79.5</v>
      </c>
      <c r="G389" s="15">
        <v>25</v>
      </c>
      <c r="H389" s="18" t="s">
        <v>809</v>
      </c>
      <c r="I389" s="21">
        <v>13</v>
      </c>
      <c r="J389" s="54" t="s">
        <v>1163</v>
      </c>
      <c r="K389" s="21"/>
    </row>
    <row r="390" s="3" customFormat="1" ht="13" customHeight="1" spans="1:11">
      <c r="A390" s="12">
        <v>388</v>
      </c>
      <c r="B390" s="13" t="s">
        <v>1202</v>
      </c>
      <c r="C390" s="27" t="s">
        <v>177</v>
      </c>
      <c r="D390" s="13" t="s">
        <v>807</v>
      </c>
      <c r="E390" s="13" t="s">
        <v>1177</v>
      </c>
      <c r="F390" s="26">
        <v>79.5</v>
      </c>
      <c r="G390" s="15">
        <v>25</v>
      </c>
      <c r="H390" s="18" t="s">
        <v>809</v>
      </c>
      <c r="I390" s="21">
        <v>13</v>
      </c>
      <c r="J390" s="21">
        <v>24</v>
      </c>
      <c r="K390" s="21"/>
    </row>
    <row r="391" s="3" customFormat="1" ht="13" customHeight="1" spans="1:11">
      <c r="A391" s="12">
        <v>389</v>
      </c>
      <c r="B391" s="13" t="s">
        <v>1203</v>
      </c>
      <c r="C391" s="27" t="s">
        <v>47</v>
      </c>
      <c r="D391" s="13" t="s">
        <v>807</v>
      </c>
      <c r="E391" s="13" t="s">
        <v>1177</v>
      </c>
      <c r="F391" s="26">
        <v>79.5</v>
      </c>
      <c r="G391" s="15">
        <v>25</v>
      </c>
      <c r="H391" s="18" t="s">
        <v>809</v>
      </c>
      <c r="I391" s="21">
        <v>13</v>
      </c>
      <c r="J391" s="21">
        <v>18</v>
      </c>
      <c r="K391" s="21"/>
    </row>
    <row r="392" s="3" customFormat="1" ht="13" customHeight="1" spans="1:11">
      <c r="A392" s="12">
        <v>390</v>
      </c>
      <c r="B392" s="13" t="s">
        <v>1204</v>
      </c>
      <c r="C392" s="27" t="s">
        <v>733</v>
      </c>
      <c r="D392" s="13" t="s">
        <v>807</v>
      </c>
      <c r="E392" s="13" t="s">
        <v>1177</v>
      </c>
      <c r="F392" s="26">
        <v>79</v>
      </c>
      <c r="G392" s="15">
        <v>28</v>
      </c>
      <c r="H392" s="18" t="s">
        <v>809</v>
      </c>
      <c r="I392" s="21">
        <v>13</v>
      </c>
      <c r="J392" s="16" t="s">
        <v>731</v>
      </c>
      <c r="K392" s="21"/>
    </row>
    <row r="393" s="3" customFormat="1" ht="13" customHeight="1" spans="1:11">
      <c r="A393" s="12">
        <v>391</v>
      </c>
      <c r="B393" s="13" t="s">
        <v>1205</v>
      </c>
      <c r="C393" s="27" t="s">
        <v>399</v>
      </c>
      <c r="D393" s="13" t="s">
        <v>807</v>
      </c>
      <c r="E393" s="13" t="s">
        <v>1177</v>
      </c>
      <c r="F393" s="26">
        <v>79</v>
      </c>
      <c r="G393" s="15">
        <v>28</v>
      </c>
      <c r="H393" s="18" t="s">
        <v>809</v>
      </c>
      <c r="I393" s="21">
        <v>13</v>
      </c>
      <c r="J393" s="21">
        <v>25</v>
      </c>
      <c r="K393" s="21"/>
    </row>
    <row r="394" s="3" customFormat="1" ht="13" customHeight="1" spans="1:11">
      <c r="A394" s="12">
        <v>392</v>
      </c>
      <c r="B394" s="13" t="s">
        <v>1206</v>
      </c>
      <c r="C394" s="27" t="s">
        <v>509</v>
      </c>
      <c r="D394" s="13" t="s">
        <v>807</v>
      </c>
      <c r="E394" s="13" t="s">
        <v>1177</v>
      </c>
      <c r="F394" s="26">
        <v>79</v>
      </c>
      <c r="G394" s="15">
        <v>28</v>
      </c>
      <c r="H394" s="18" t="s">
        <v>809</v>
      </c>
      <c r="I394" s="21">
        <v>13</v>
      </c>
      <c r="J394" s="21">
        <v>26</v>
      </c>
      <c r="K394" s="21"/>
    </row>
    <row r="395" s="3" customFormat="1" ht="13" customHeight="1" spans="1:11">
      <c r="A395" s="12">
        <v>393</v>
      </c>
      <c r="B395" s="13" t="s">
        <v>1207</v>
      </c>
      <c r="C395" s="27" t="s">
        <v>461</v>
      </c>
      <c r="D395" s="13" t="s">
        <v>807</v>
      </c>
      <c r="E395" s="13" t="s">
        <v>1208</v>
      </c>
      <c r="F395" s="26">
        <v>98</v>
      </c>
      <c r="G395" s="15">
        <v>1</v>
      </c>
      <c r="H395" s="15" t="s">
        <v>809</v>
      </c>
      <c r="I395" s="21">
        <v>14</v>
      </c>
      <c r="J395" s="21">
        <v>28</v>
      </c>
      <c r="K395" s="21"/>
    </row>
    <row r="396" s="3" customFormat="1" ht="13" customHeight="1" spans="1:11">
      <c r="A396" s="12">
        <v>394</v>
      </c>
      <c r="B396" s="13" t="s">
        <v>1209</v>
      </c>
      <c r="C396" s="27" t="s">
        <v>65</v>
      </c>
      <c r="D396" s="13" t="s">
        <v>807</v>
      </c>
      <c r="E396" s="13" t="s">
        <v>1208</v>
      </c>
      <c r="F396" s="26">
        <v>97</v>
      </c>
      <c r="G396" s="15">
        <v>2</v>
      </c>
      <c r="H396" s="15" t="s">
        <v>809</v>
      </c>
      <c r="I396" s="21">
        <v>15</v>
      </c>
      <c r="J396" s="21">
        <v>21</v>
      </c>
      <c r="K396" s="21"/>
    </row>
    <row r="397" s="3" customFormat="1" ht="13" customHeight="1" spans="1:11">
      <c r="A397" s="12">
        <v>395</v>
      </c>
      <c r="B397" s="13" t="s">
        <v>1210</v>
      </c>
      <c r="C397" s="27" t="s">
        <v>39</v>
      </c>
      <c r="D397" s="13" t="s">
        <v>807</v>
      </c>
      <c r="E397" s="13" t="s">
        <v>1208</v>
      </c>
      <c r="F397" s="26">
        <v>96.25</v>
      </c>
      <c r="G397" s="15">
        <v>3</v>
      </c>
      <c r="H397" s="15" t="s">
        <v>809</v>
      </c>
      <c r="I397" s="21">
        <v>15</v>
      </c>
      <c r="J397" s="21">
        <v>20</v>
      </c>
      <c r="K397" s="21"/>
    </row>
    <row r="398" s="3" customFormat="1" ht="13" customHeight="1" spans="1:11">
      <c r="A398" s="12">
        <v>396</v>
      </c>
      <c r="B398" s="13" t="s">
        <v>1211</v>
      </c>
      <c r="C398" s="27" t="s">
        <v>195</v>
      </c>
      <c r="D398" s="13" t="s">
        <v>807</v>
      </c>
      <c r="E398" s="13" t="s">
        <v>1208</v>
      </c>
      <c r="F398" s="26">
        <v>96.25</v>
      </c>
      <c r="G398" s="15">
        <v>3</v>
      </c>
      <c r="H398" s="15" t="s">
        <v>809</v>
      </c>
      <c r="I398" s="21">
        <v>15</v>
      </c>
      <c r="J398" s="54" t="s">
        <v>1098</v>
      </c>
      <c r="K398" s="21"/>
    </row>
    <row r="399" s="3" customFormat="1" ht="13" customHeight="1" spans="1:11">
      <c r="A399" s="12">
        <v>397</v>
      </c>
      <c r="B399" s="13" t="s">
        <v>1212</v>
      </c>
      <c r="C399" s="27" t="s">
        <v>49</v>
      </c>
      <c r="D399" s="13" t="s">
        <v>807</v>
      </c>
      <c r="E399" s="13" t="s">
        <v>1208</v>
      </c>
      <c r="F399" s="26">
        <v>96</v>
      </c>
      <c r="G399" s="15">
        <v>5</v>
      </c>
      <c r="H399" s="15" t="s">
        <v>809</v>
      </c>
      <c r="I399" s="21">
        <v>15</v>
      </c>
      <c r="J399" s="21">
        <v>29</v>
      </c>
      <c r="K399" s="21"/>
    </row>
    <row r="400" s="3" customFormat="1" ht="13" customHeight="1" spans="1:11">
      <c r="A400" s="12">
        <v>398</v>
      </c>
      <c r="B400" s="13" t="s">
        <v>1213</v>
      </c>
      <c r="C400" s="27" t="s">
        <v>467</v>
      </c>
      <c r="D400" s="13" t="s">
        <v>807</v>
      </c>
      <c r="E400" s="13" t="s">
        <v>1208</v>
      </c>
      <c r="F400" s="26">
        <v>94.25</v>
      </c>
      <c r="G400" s="15">
        <v>6</v>
      </c>
      <c r="H400" s="15" t="s">
        <v>809</v>
      </c>
      <c r="I400" s="21">
        <v>14</v>
      </c>
      <c r="J400" s="21">
        <v>29</v>
      </c>
      <c r="K400" s="21"/>
    </row>
    <row r="401" s="3" customFormat="1" ht="13" customHeight="1" spans="1:11">
      <c r="A401" s="12">
        <v>399</v>
      </c>
      <c r="B401" s="13" t="s">
        <v>1214</v>
      </c>
      <c r="C401" s="27" t="s">
        <v>553</v>
      </c>
      <c r="D401" s="13" t="s">
        <v>807</v>
      </c>
      <c r="E401" s="13" t="s">
        <v>1208</v>
      </c>
      <c r="F401" s="26">
        <v>93</v>
      </c>
      <c r="G401" s="15">
        <v>7</v>
      </c>
      <c r="H401" s="15" t="s">
        <v>809</v>
      </c>
      <c r="I401" s="21">
        <v>14</v>
      </c>
      <c r="J401" s="21">
        <v>16</v>
      </c>
      <c r="K401" s="21"/>
    </row>
    <row r="402" s="3" customFormat="1" ht="13" customHeight="1" spans="1:11">
      <c r="A402" s="12">
        <v>400</v>
      </c>
      <c r="B402" s="13" t="s">
        <v>1215</v>
      </c>
      <c r="C402" s="27" t="s">
        <v>154</v>
      </c>
      <c r="D402" s="13" t="s">
        <v>807</v>
      </c>
      <c r="E402" s="13" t="s">
        <v>1208</v>
      </c>
      <c r="F402" s="26">
        <v>92.5</v>
      </c>
      <c r="G402" s="15">
        <v>8</v>
      </c>
      <c r="H402" s="15" t="s">
        <v>809</v>
      </c>
      <c r="I402" s="21">
        <v>15</v>
      </c>
      <c r="J402" s="21">
        <v>25</v>
      </c>
      <c r="K402" s="21"/>
    </row>
    <row r="403" s="3" customFormat="1" ht="13" customHeight="1" spans="1:11">
      <c r="A403" s="12">
        <v>401</v>
      </c>
      <c r="B403" s="13" t="s">
        <v>1216</v>
      </c>
      <c r="C403" s="27" t="s">
        <v>337</v>
      </c>
      <c r="D403" s="13" t="s">
        <v>807</v>
      </c>
      <c r="E403" s="13" t="s">
        <v>1208</v>
      </c>
      <c r="F403" s="26">
        <v>92</v>
      </c>
      <c r="G403" s="15">
        <v>9</v>
      </c>
      <c r="H403" s="15" t="s">
        <v>809</v>
      </c>
      <c r="I403" s="21">
        <v>15</v>
      </c>
      <c r="J403" s="54" t="s">
        <v>1120</v>
      </c>
      <c r="K403" s="21"/>
    </row>
    <row r="404" s="3" customFormat="1" ht="13" customHeight="1" spans="1:11">
      <c r="A404" s="12">
        <v>402</v>
      </c>
      <c r="B404" s="13" t="s">
        <v>1217</v>
      </c>
      <c r="C404" s="27" t="s">
        <v>239</v>
      </c>
      <c r="D404" s="13" t="s">
        <v>807</v>
      </c>
      <c r="E404" s="13" t="s">
        <v>1208</v>
      </c>
      <c r="F404" s="26">
        <v>92</v>
      </c>
      <c r="G404" s="15">
        <v>9</v>
      </c>
      <c r="H404" s="15" t="s">
        <v>809</v>
      </c>
      <c r="I404" s="21">
        <v>15</v>
      </c>
      <c r="J404" s="21">
        <v>17</v>
      </c>
      <c r="K404" s="21"/>
    </row>
    <row r="405" s="3" customFormat="1" ht="13" customHeight="1" spans="1:11">
      <c r="A405" s="12">
        <v>403</v>
      </c>
      <c r="B405" s="13" t="s">
        <v>1218</v>
      </c>
      <c r="C405" s="27" t="s">
        <v>151</v>
      </c>
      <c r="D405" s="13" t="s">
        <v>807</v>
      </c>
      <c r="E405" s="13" t="s">
        <v>1208</v>
      </c>
      <c r="F405" s="26">
        <v>91.5</v>
      </c>
      <c r="G405" s="15">
        <v>11</v>
      </c>
      <c r="H405" s="15" t="s">
        <v>809</v>
      </c>
      <c r="I405" s="21">
        <v>15</v>
      </c>
      <c r="J405" s="54" t="s">
        <v>971</v>
      </c>
      <c r="K405" s="21"/>
    </row>
    <row r="406" s="4" customFormat="1" ht="13" customHeight="1" spans="1:11">
      <c r="A406" s="12">
        <v>404</v>
      </c>
      <c r="B406" s="13" t="s">
        <v>1219</v>
      </c>
      <c r="C406" s="27" t="s">
        <v>271</v>
      </c>
      <c r="D406" s="13" t="s">
        <v>807</v>
      </c>
      <c r="E406" s="13" t="s">
        <v>1208</v>
      </c>
      <c r="F406" s="28">
        <v>91.5</v>
      </c>
      <c r="G406" s="17">
        <v>11</v>
      </c>
      <c r="H406" s="17" t="s">
        <v>809</v>
      </c>
      <c r="I406" s="22">
        <v>14</v>
      </c>
      <c r="J406" s="55" t="s">
        <v>1079</v>
      </c>
      <c r="K406" s="22"/>
    </row>
    <row r="407" s="3" customFormat="1" ht="13" customHeight="1" spans="1:11">
      <c r="A407" s="12">
        <v>405</v>
      </c>
      <c r="B407" s="13" t="s">
        <v>1220</v>
      </c>
      <c r="C407" s="27" t="s">
        <v>25</v>
      </c>
      <c r="D407" s="13" t="s">
        <v>807</v>
      </c>
      <c r="E407" s="13" t="s">
        <v>1208</v>
      </c>
      <c r="F407" s="26">
        <v>91</v>
      </c>
      <c r="G407" s="15">
        <v>13</v>
      </c>
      <c r="H407" s="15" t="s">
        <v>809</v>
      </c>
      <c r="I407" s="21">
        <v>15</v>
      </c>
      <c r="J407" s="21">
        <v>18</v>
      </c>
      <c r="K407" s="21"/>
    </row>
    <row r="408" s="3" customFormat="1" ht="13" customHeight="1" spans="1:11">
      <c r="A408" s="12">
        <v>406</v>
      </c>
      <c r="B408" s="13" t="s">
        <v>1221</v>
      </c>
      <c r="C408" s="27" t="s">
        <v>246</v>
      </c>
      <c r="D408" s="13" t="s">
        <v>807</v>
      </c>
      <c r="E408" s="13" t="s">
        <v>1208</v>
      </c>
      <c r="F408" s="26">
        <v>91</v>
      </c>
      <c r="G408" s="15">
        <v>13</v>
      </c>
      <c r="H408" s="15" t="s">
        <v>809</v>
      </c>
      <c r="I408" s="21">
        <v>15</v>
      </c>
      <c r="J408" s="21">
        <v>23</v>
      </c>
      <c r="K408" s="21"/>
    </row>
    <row r="409" s="3" customFormat="1" ht="13" customHeight="1" spans="1:11">
      <c r="A409" s="12">
        <v>407</v>
      </c>
      <c r="B409" s="13" t="s">
        <v>1222</v>
      </c>
      <c r="C409" s="27" t="s">
        <v>277</v>
      </c>
      <c r="D409" s="13" t="s">
        <v>807</v>
      </c>
      <c r="E409" s="13" t="s">
        <v>1208</v>
      </c>
      <c r="F409" s="26">
        <v>91</v>
      </c>
      <c r="G409" s="15">
        <v>13</v>
      </c>
      <c r="H409" s="15" t="s">
        <v>809</v>
      </c>
      <c r="I409" s="21">
        <v>14</v>
      </c>
      <c r="J409" s="54" t="s">
        <v>917</v>
      </c>
      <c r="K409" s="21"/>
    </row>
    <row r="410" s="3" customFormat="1" ht="13" customHeight="1" spans="1:11">
      <c r="A410" s="12">
        <v>408</v>
      </c>
      <c r="B410" s="13" t="s">
        <v>1223</v>
      </c>
      <c r="C410" s="27" t="s">
        <v>66</v>
      </c>
      <c r="D410" s="13" t="s">
        <v>807</v>
      </c>
      <c r="E410" s="13" t="s">
        <v>1208</v>
      </c>
      <c r="F410" s="26">
        <v>91</v>
      </c>
      <c r="G410" s="15">
        <v>13</v>
      </c>
      <c r="H410" s="15" t="s">
        <v>809</v>
      </c>
      <c r="I410" s="21">
        <v>14</v>
      </c>
      <c r="J410" s="21">
        <v>23</v>
      </c>
      <c r="K410" s="21"/>
    </row>
    <row r="411" s="3" customFormat="1" ht="13" customHeight="1" spans="1:11">
      <c r="A411" s="12">
        <v>409</v>
      </c>
      <c r="B411" s="13" t="s">
        <v>1224</v>
      </c>
      <c r="C411" s="27" t="s">
        <v>429</v>
      </c>
      <c r="D411" s="13" t="s">
        <v>807</v>
      </c>
      <c r="E411" s="13" t="s">
        <v>1208</v>
      </c>
      <c r="F411" s="26">
        <v>90.75</v>
      </c>
      <c r="G411" s="15">
        <v>17</v>
      </c>
      <c r="H411" s="15" t="s">
        <v>809</v>
      </c>
      <c r="I411" s="21">
        <v>14</v>
      </c>
      <c r="J411" s="21">
        <v>15</v>
      </c>
      <c r="K411" s="21"/>
    </row>
    <row r="412" s="3" customFormat="1" ht="13" customHeight="1" spans="1:11">
      <c r="A412" s="12">
        <v>410</v>
      </c>
      <c r="B412" s="13" t="s">
        <v>1225</v>
      </c>
      <c r="C412" s="27" t="s">
        <v>266</v>
      </c>
      <c r="D412" s="13" t="s">
        <v>807</v>
      </c>
      <c r="E412" s="13" t="s">
        <v>1208</v>
      </c>
      <c r="F412" s="26">
        <v>90.75</v>
      </c>
      <c r="G412" s="15">
        <v>17</v>
      </c>
      <c r="H412" s="15" t="s">
        <v>809</v>
      </c>
      <c r="I412" s="21">
        <v>15</v>
      </c>
      <c r="J412" s="21">
        <v>30</v>
      </c>
      <c r="K412" s="21"/>
    </row>
    <row r="413" s="3" customFormat="1" ht="13" customHeight="1" spans="1:11">
      <c r="A413" s="12">
        <v>411</v>
      </c>
      <c r="B413" s="13" t="s">
        <v>1226</v>
      </c>
      <c r="C413" s="27" t="s">
        <v>384</v>
      </c>
      <c r="D413" s="13" t="s">
        <v>807</v>
      </c>
      <c r="E413" s="13" t="s">
        <v>1208</v>
      </c>
      <c r="F413" s="26">
        <v>90.5</v>
      </c>
      <c r="G413" s="15">
        <v>19</v>
      </c>
      <c r="H413" s="15" t="s">
        <v>809</v>
      </c>
      <c r="I413" s="21">
        <v>14</v>
      </c>
      <c r="J413" s="54" t="s">
        <v>1058</v>
      </c>
      <c r="K413" s="21"/>
    </row>
    <row r="414" s="3" customFormat="1" ht="13" customHeight="1" spans="1:11">
      <c r="A414" s="12">
        <v>412</v>
      </c>
      <c r="B414" s="13" t="s">
        <v>1227</v>
      </c>
      <c r="C414" s="27" t="s">
        <v>131</v>
      </c>
      <c r="D414" s="13" t="s">
        <v>807</v>
      </c>
      <c r="E414" s="13" t="s">
        <v>1208</v>
      </c>
      <c r="F414" s="26">
        <v>90.5</v>
      </c>
      <c r="G414" s="15">
        <v>19</v>
      </c>
      <c r="H414" s="15" t="s">
        <v>809</v>
      </c>
      <c r="I414" s="21">
        <v>15</v>
      </c>
      <c r="J414" s="54" t="s">
        <v>1079</v>
      </c>
      <c r="K414" s="21"/>
    </row>
    <row r="415" s="3" customFormat="1" ht="13" customHeight="1" spans="1:11">
      <c r="A415" s="12">
        <v>413</v>
      </c>
      <c r="B415" s="13" t="s">
        <v>1228</v>
      </c>
      <c r="C415" s="27" t="s">
        <v>85</v>
      </c>
      <c r="D415" s="13" t="s">
        <v>807</v>
      </c>
      <c r="E415" s="13" t="s">
        <v>1208</v>
      </c>
      <c r="F415" s="26">
        <v>90.25</v>
      </c>
      <c r="G415" s="15">
        <v>21</v>
      </c>
      <c r="H415" s="15" t="s">
        <v>809</v>
      </c>
      <c r="I415" s="21">
        <v>15</v>
      </c>
      <c r="J415" s="21">
        <v>19</v>
      </c>
      <c r="K415" s="21"/>
    </row>
    <row r="416" s="3" customFormat="1" ht="13" customHeight="1" spans="1:11">
      <c r="A416" s="12">
        <v>414</v>
      </c>
      <c r="B416" s="13" t="s">
        <v>1229</v>
      </c>
      <c r="C416" s="27" t="s">
        <v>414</v>
      </c>
      <c r="D416" s="13" t="s">
        <v>807</v>
      </c>
      <c r="E416" s="13" t="s">
        <v>1208</v>
      </c>
      <c r="F416" s="26">
        <v>90</v>
      </c>
      <c r="G416" s="15">
        <v>22</v>
      </c>
      <c r="H416" s="15" t="s">
        <v>809</v>
      </c>
      <c r="I416" s="21">
        <v>14</v>
      </c>
      <c r="J416" s="21">
        <v>21</v>
      </c>
      <c r="K416" s="21"/>
    </row>
    <row r="417" s="3" customFormat="1" ht="13" customHeight="1" spans="1:11">
      <c r="A417" s="12">
        <v>415</v>
      </c>
      <c r="B417" s="13" t="s">
        <v>1230</v>
      </c>
      <c r="C417" s="27" t="s">
        <v>576</v>
      </c>
      <c r="D417" s="13" t="s">
        <v>807</v>
      </c>
      <c r="E417" s="13" t="s">
        <v>1208</v>
      </c>
      <c r="F417" s="26">
        <v>89.75</v>
      </c>
      <c r="G417" s="15">
        <v>23</v>
      </c>
      <c r="H417" s="15" t="s">
        <v>809</v>
      </c>
      <c r="I417" s="21">
        <v>14</v>
      </c>
      <c r="J417" s="21">
        <v>25</v>
      </c>
      <c r="K417" s="21"/>
    </row>
    <row r="418" s="3" customFormat="1" ht="13" customHeight="1" spans="1:11">
      <c r="A418" s="12">
        <v>416</v>
      </c>
      <c r="B418" s="13" t="s">
        <v>1231</v>
      </c>
      <c r="C418" s="27" t="s">
        <v>163</v>
      </c>
      <c r="D418" s="13" t="s">
        <v>807</v>
      </c>
      <c r="E418" s="13" t="s">
        <v>1208</v>
      </c>
      <c r="F418" s="26">
        <v>89.5</v>
      </c>
      <c r="G418" s="15">
        <v>24</v>
      </c>
      <c r="H418" s="15" t="s">
        <v>809</v>
      </c>
      <c r="I418" s="21">
        <v>15</v>
      </c>
      <c r="J418" s="21">
        <v>26</v>
      </c>
      <c r="K418" s="21"/>
    </row>
    <row r="419" s="3" customFormat="1" ht="13" customHeight="1" spans="1:11">
      <c r="A419" s="12">
        <v>417</v>
      </c>
      <c r="B419" s="13" t="s">
        <v>1232</v>
      </c>
      <c r="C419" s="27" t="s">
        <v>58</v>
      </c>
      <c r="D419" s="13" t="s">
        <v>807</v>
      </c>
      <c r="E419" s="13" t="s">
        <v>1208</v>
      </c>
      <c r="F419" s="26">
        <v>89.5</v>
      </c>
      <c r="G419" s="15">
        <v>24</v>
      </c>
      <c r="H419" s="15" t="s">
        <v>809</v>
      </c>
      <c r="I419" s="21">
        <v>15</v>
      </c>
      <c r="J419" s="21">
        <v>11</v>
      </c>
      <c r="K419" s="21"/>
    </row>
    <row r="420" s="3" customFormat="1" ht="13" customHeight="1" spans="1:11">
      <c r="A420" s="12">
        <v>418</v>
      </c>
      <c r="B420" s="13" t="s">
        <v>1233</v>
      </c>
      <c r="C420" s="27" t="s">
        <v>503</v>
      </c>
      <c r="D420" s="13" t="s">
        <v>807</v>
      </c>
      <c r="E420" s="13" t="s">
        <v>1208</v>
      </c>
      <c r="F420" s="26">
        <v>89.5</v>
      </c>
      <c r="G420" s="15">
        <v>24</v>
      </c>
      <c r="H420" s="15" t="s">
        <v>809</v>
      </c>
      <c r="I420" s="21">
        <v>15</v>
      </c>
      <c r="J420" s="54" t="s">
        <v>1091</v>
      </c>
      <c r="K420" s="21"/>
    </row>
    <row r="421" s="3" customFormat="1" ht="13" customHeight="1" spans="1:11">
      <c r="A421" s="12">
        <v>419</v>
      </c>
      <c r="B421" s="13" t="s">
        <v>1234</v>
      </c>
      <c r="C421" s="27" t="s">
        <v>272</v>
      </c>
      <c r="D421" s="13" t="s">
        <v>807</v>
      </c>
      <c r="E421" s="13" t="s">
        <v>1208</v>
      </c>
      <c r="F421" s="26">
        <v>89.5</v>
      </c>
      <c r="G421" s="15">
        <v>24</v>
      </c>
      <c r="H421" s="15" t="s">
        <v>809</v>
      </c>
      <c r="I421" s="21">
        <v>15</v>
      </c>
      <c r="J421" s="54" t="s">
        <v>1058</v>
      </c>
      <c r="K421" s="21"/>
    </row>
    <row r="422" s="3" customFormat="1" ht="13" customHeight="1" spans="1:11">
      <c r="A422" s="12">
        <v>420</v>
      </c>
      <c r="B422" s="13" t="s">
        <v>1235</v>
      </c>
      <c r="C422" s="27" t="s">
        <v>770</v>
      </c>
      <c r="D422" s="13" t="s">
        <v>807</v>
      </c>
      <c r="E422" s="13" t="s">
        <v>1208</v>
      </c>
      <c r="F422" s="26">
        <v>89.25</v>
      </c>
      <c r="G422" s="15">
        <v>28</v>
      </c>
      <c r="H422" s="15" t="s">
        <v>809</v>
      </c>
      <c r="I422" s="21"/>
      <c r="J422" s="21"/>
      <c r="K422" s="21"/>
    </row>
    <row r="423" s="3" customFormat="1" ht="13" customHeight="1" spans="1:11">
      <c r="A423" s="12">
        <v>421</v>
      </c>
      <c r="B423" s="13" t="s">
        <v>1236</v>
      </c>
      <c r="C423" s="27" t="s">
        <v>20</v>
      </c>
      <c r="D423" s="13" t="s">
        <v>807</v>
      </c>
      <c r="E423" s="13" t="s">
        <v>1208</v>
      </c>
      <c r="F423" s="26">
        <v>89</v>
      </c>
      <c r="G423" s="15">
        <v>29</v>
      </c>
      <c r="H423" s="15" t="s">
        <v>809</v>
      </c>
      <c r="I423" s="21">
        <v>15</v>
      </c>
      <c r="J423" s="54" t="s">
        <v>1163</v>
      </c>
      <c r="K423" s="21"/>
    </row>
    <row r="424" s="3" customFormat="1" ht="13" customHeight="1" spans="1:11">
      <c r="A424" s="12">
        <v>422</v>
      </c>
      <c r="B424" s="13" t="s">
        <v>1237</v>
      </c>
      <c r="C424" s="27" t="s">
        <v>493</v>
      </c>
      <c r="D424" s="13" t="s">
        <v>807</v>
      </c>
      <c r="E424" s="13" t="s">
        <v>1208</v>
      </c>
      <c r="F424" s="26">
        <v>89</v>
      </c>
      <c r="G424" s="15">
        <v>29</v>
      </c>
      <c r="H424" s="15" t="s">
        <v>809</v>
      </c>
      <c r="I424" s="21">
        <v>14</v>
      </c>
      <c r="J424" s="54" t="s">
        <v>1120</v>
      </c>
      <c r="K424" s="21"/>
    </row>
    <row r="425" s="3" customFormat="1" ht="13" customHeight="1" spans="1:11">
      <c r="A425" s="12">
        <v>423</v>
      </c>
      <c r="B425" s="13" t="s">
        <v>1238</v>
      </c>
      <c r="C425" s="27" t="s">
        <v>485</v>
      </c>
      <c r="D425" s="13" t="s">
        <v>807</v>
      </c>
      <c r="E425" s="13" t="s">
        <v>1208</v>
      </c>
      <c r="F425" s="26">
        <v>89</v>
      </c>
      <c r="G425" s="15">
        <v>29</v>
      </c>
      <c r="H425" s="15" t="s">
        <v>809</v>
      </c>
      <c r="I425" s="21">
        <v>14</v>
      </c>
      <c r="J425" s="21">
        <v>22</v>
      </c>
      <c r="K425" s="21"/>
    </row>
    <row r="426" s="3" customFormat="1" ht="13" customHeight="1" spans="1:11">
      <c r="A426" s="12">
        <v>424</v>
      </c>
      <c r="B426" s="13" t="s">
        <v>1239</v>
      </c>
      <c r="C426" s="27" t="s">
        <v>109</v>
      </c>
      <c r="D426" s="13" t="s">
        <v>807</v>
      </c>
      <c r="E426" s="13" t="s">
        <v>1208</v>
      </c>
      <c r="F426" s="26">
        <v>89</v>
      </c>
      <c r="G426" s="15">
        <v>29</v>
      </c>
      <c r="H426" s="15" t="s">
        <v>809</v>
      </c>
      <c r="I426" s="21">
        <v>15</v>
      </c>
      <c r="J426" s="21">
        <v>13</v>
      </c>
      <c r="K426" s="21"/>
    </row>
    <row r="427" s="3" customFormat="1" ht="13" customHeight="1" spans="1:11">
      <c r="A427" s="12">
        <v>425</v>
      </c>
      <c r="B427" s="13" t="s">
        <v>1240</v>
      </c>
      <c r="C427" s="27" t="s">
        <v>579</v>
      </c>
      <c r="D427" s="13" t="s">
        <v>807</v>
      </c>
      <c r="E427" s="13" t="s">
        <v>1208</v>
      </c>
      <c r="F427" s="26">
        <v>89</v>
      </c>
      <c r="G427" s="15">
        <v>29</v>
      </c>
      <c r="H427" s="15" t="s">
        <v>809</v>
      </c>
      <c r="I427" s="21">
        <v>14</v>
      </c>
      <c r="J427" s="21">
        <v>11</v>
      </c>
      <c r="K427" s="21"/>
    </row>
    <row r="428" s="3" customFormat="1" ht="13" customHeight="1" spans="1:11">
      <c r="A428" s="12">
        <v>426</v>
      </c>
      <c r="B428" s="13" t="s">
        <v>1241</v>
      </c>
      <c r="C428" s="27" t="s">
        <v>473</v>
      </c>
      <c r="D428" s="13" t="s">
        <v>807</v>
      </c>
      <c r="E428" s="13" t="s">
        <v>1208</v>
      </c>
      <c r="F428" s="26">
        <v>88.75</v>
      </c>
      <c r="G428" s="15">
        <v>34</v>
      </c>
      <c r="H428" s="15" t="s">
        <v>809</v>
      </c>
      <c r="I428" s="21">
        <v>14</v>
      </c>
      <c r="J428" s="21">
        <v>12</v>
      </c>
      <c r="K428" s="21"/>
    </row>
    <row r="429" s="3" customFormat="1" ht="13" customHeight="1" spans="1:11">
      <c r="A429" s="12">
        <v>427</v>
      </c>
      <c r="B429" s="13" t="s">
        <v>1242</v>
      </c>
      <c r="C429" s="27" t="s">
        <v>300</v>
      </c>
      <c r="D429" s="13" t="s">
        <v>807</v>
      </c>
      <c r="E429" s="13" t="s">
        <v>1208</v>
      </c>
      <c r="F429" s="26">
        <v>88.5</v>
      </c>
      <c r="G429" s="15">
        <v>35</v>
      </c>
      <c r="H429" s="15" t="s">
        <v>809</v>
      </c>
      <c r="I429" s="21">
        <v>15</v>
      </c>
      <c r="J429" s="21">
        <v>16</v>
      </c>
      <c r="K429" s="21"/>
    </row>
    <row r="430" s="3" customFormat="1" ht="13" customHeight="1" spans="1:11">
      <c r="A430" s="12">
        <v>428</v>
      </c>
      <c r="B430" s="13" t="s">
        <v>1243</v>
      </c>
      <c r="C430" s="27" t="s">
        <v>138</v>
      </c>
      <c r="D430" s="13" t="s">
        <v>807</v>
      </c>
      <c r="E430" s="13" t="s">
        <v>1208</v>
      </c>
      <c r="F430" s="26">
        <v>88.5</v>
      </c>
      <c r="G430" s="15">
        <v>35</v>
      </c>
      <c r="H430" s="15" t="s">
        <v>809</v>
      </c>
      <c r="I430" s="21">
        <v>14</v>
      </c>
      <c r="J430" s="54" t="s">
        <v>971</v>
      </c>
      <c r="K430" s="21"/>
    </row>
    <row r="431" s="3" customFormat="1" ht="13" customHeight="1" spans="1:11">
      <c r="A431" s="12">
        <v>429</v>
      </c>
      <c r="B431" s="13" t="s">
        <v>1244</v>
      </c>
      <c r="C431" s="27" t="s">
        <v>640</v>
      </c>
      <c r="D431" s="13" t="s">
        <v>807</v>
      </c>
      <c r="E431" s="13" t="s">
        <v>1208</v>
      </c>
      <c r="F431" s="26">
        <v>88.25</v>
      </c>
      <c r="G431" s="15">
        <v>37</v>
      </c>
      <c r="H431" s="15" t="s">
        <v>809</v>
      </c>
      <c r="I431" s="21">
        <v>14</v>
      </c>
      <c r="J431" s="54" t="s">
        <v>1091</v>
      </c>
      <c r="K431" s="21"/>
    </row>
    <row r="432" s="3" customFormat="1" ht="13" customHeight="1" spans="1:11">
      <c r="A432" s="12">
        <v>430</v>
      </c>
      <c r="B432" s="13" t="s">
        <v>1245</v>
      </c>
      <c r="C432" s="27" t="s">
        <v>61</v>
      </c>
      <c r="D432" s="13" t="s">
        <v>807</v>
      </c>
      <c r="E432" s="13" t="s">
        <v>1208</v>
      </c>
      <c r="F432" s="26">
        <v>88</v>
      </c>
      <c r="G432" s="15">
        <v>38</v>
      </c>
      <c r="H432" s="15" t="s">
        <v>809</v>
      </c>
      <c r="I432" s="21">
        <v>15</v>
      </c>
      <c r="J432" s="21">
        <v>15</v>
      </c>
      <c r="K432" s="21"/>
    </row>
    <row r="433" s="3" customFormat="1" ht="13" customHeight="1" spans="1:11">
      <c r="A433" s="12">
        <v>431</v>
      </c>
      <c r="B433" s="13" t="s">
        <v>1246</v>
      </c>
      <c r="C433" s="27" t="s">
        <v>480</v>
      </c>
      <c r="D433" s="13" t="s">
        <v>807</v>
      </c>
      <c r="E433" s="13" t="s">
        <v>1208</v>
      </c>
      <c r="F433" s="26">
        <v>88</v>
      </c>
      <c r="G433" s="15">
        <v>38</v>
      </c>
      <c r="H433" s="15" t="s">
        <v>809</v>
      </c>
      <c r="I433" s="21">
        <v>14</v>
      </c>
      <c r="J433" s="21">
        <v>26</v>
      </c>
      <c r="K433" s="21"/>
    </row>
    <row r="434" s="3" customFormat="1" ht="13" customHeight="1" spans="1:11">
      <c r="A434" s="12">
        <v>432</v>
      </c>
      <c r="B434" s="13" t="s">
        <v>1247</v>
      </c>
      <c r="C434" s="27" t="s">
        <v>119</v>
      </c>
      <c r="D434" s="13" t="s">
        <v>807</v>
      </c>
      <c r="E434" s="13" t="s">
        <v>1208</v>
      </c>
      <c r="F434" s="26">
        <v>87.5</v>
      </c>
      <c r="G434" s="15">
        <v>40</v>
      </c>
      <c r="H434" s="15" t="s">
        <v>809</v>
      </c>
      <c r="I434" s="21">
        <v>15</v>
      </c>
      <c r="J434" s="21">
        <v>12</v>
      </c>
      <c r="K434" s="21"/>
    </row>
    <row r="435" s="3" customFormat="1" ht="13" customHeight="1" spans="1:11">
      <c r="A435" s="12">
        <v>433</v>
      </c>
      <c r="B435" s="13" t="s">
        <v>1248</v>
      </c>
      <c r="C435" s="27" t="s">
        <v>290</v>
      </c>
      <c r="D435" s="13" t="s">
        <v>807</v>
      </c>
      <c r="E435" s="13" t="s">
        <v>1208</v>
      </c>
      <c r="F435" s="26">
        <v>87.25</v>
      </c>
      <c r="G435" s="15">
        <v>41</v>
      </c>
      <c r="H435" s="15" t="s">
        <v>809</v>
      </c>
      <c r="I435" s="21">
        <v>15</v>
      </c>
      <c r="J435" s="21">
        <v>24</v>
      </c>
      <c r="K435" s="21"/>
    </row>
    <row r="436" s="3" customFormat="1" ht="13" customHeight="1" spans="1:11">
      <c r="A436" s="12">
        <v>434</v>
      </c>
      <c r="B436" s="13" t="s">
        <v>1249</v>
      </c>
      <c r="C436" s="27" t="s">
        <v>284</v>
      </c>
      <c r="D436" s="13" t="s">
        <v>807</v>
      </c>
      <c r="E436" s="13" t="s">
        <v>1208</v>
      </c>
      <c r="F436" s="26">
        <v>87.25</v>
      </c>
      <c r="G436" s="15">
        <v>41</v>
      </c>
      <c r="H436" s="15" t="s">
        <v>809</v>
      </c>
      <c r="I436" s="21">
        <v>14</v>
      </c>
      <c r="J436" s="21">
        <v>31</v>
      </c>
      <c r="K436" s="21"/>
    </row>
    <row r="437" s="3" customFormat="1" ht="13" customHeight="1" spans="1:11">
      <c r="A437" s="12">
        <v>435</v>
      </c>
      <c r="B437" s="13" t="s">
        <v>1250</v>
      </c>
      <c r="C437" s="27" t="s">
        <v>530</v>
      </c>
      <c r="D437" s="13" t="s">
        <v>807</v>
      </c>
      <c r="E437" s="13" t="s">
        <v>1208</v>
      </c>
      <c r="F437" s="26">
        <v>87</v>
      </c>
      <c r="G437" s="15">
        <v>43</v>
      </c>
      <c r="H437" s="15" t="s">
        <v>809</v>
      </c>
      <c r="I437" s="21">
        <v>15</v>
      </c>
      <c r="J437" s="21">
        <v>14</v>
      </c>
      <c r="K437" s="21"/>
    </row>
    <row r="438" s="3" customFormat="1" ht="13" customHeight="1" spans="1:11">
      <c r="A438" s="12">
        <v>436</v>
      </c>
      <c r="B438" s="13" t="s">
        <v>1251</v>
      </c>
      <c r="C438" s="27" t="s">
        <v>551</v>
      </c>
      <c r="D438" s="13" t="s">
        <v>807</v>
      </c>
      <c r="E438" s="13" t="s">
        <v>1208</v>
      </c>
      <c r="F438" s="26">
        <v>87</v>
      </c>
      <c r="G438" s="15">
        <v>43</v>
      </c>
      <c r="H438" s="15" t="s">
        <v>809</v>
      </c>
      <c r="I438" s="21">
        <v>14</v>
      </c>
      <c r="J438" s="21">
        <v>10</v>
      </c>
      <c r="K438" s="21"/>
    </row>
    <row r="439" s="3" customFormat="1" ht="13" customHeight="1" spans="1:11">
      <c r="A439" s="12">
        <v>437</v>
      </c>
      <c r="B439" s="13" t="s">
        <v>1252</v>
      </c>
      <c r="C439" s="27" t="s">
        <v>33</v>
      </c>
      <c r="D439" s="13" t="s">
        <v>807</v>
      </c>
      <c r="E439" s="13" t="s">
        <v>1208</v>
      </c>
      <c r="F439" s="26">
        <v>87</v>
      </c>
      <c r="G439" s="15">
        <v>43</v>
      </c>
      <c r="H439" s="15" t="s">
        <v>809</v>
      </c>
      <c r="I439" s="21">
        <v>15</v>
      </c>
      <c r="J439" s="21">
        <v>28</v>
      </c>
      <c r="K439" s="21"/>
    </row>
    <row r="440" s="3" customFormat="1" ht="13" customHeight="1" spans="1:11">
      <c r="A440" s="12">
        <v>438</v>
      </c>
      <c r="B440" s="13" t="s">
        <v>1253</v>
      </c>
      <c r="C440" s="27" t="s">
        <v>269</v>
      </c>
      <c r="D440" s="13" t="s">
        <v>807</v>
      </c>
      <c r="E440" s="13" t="s">
        <v>1208</v>
      </c>
      <c r="F440" s="26">
        <v>87</v>
      </c>
      <c r="G440" s="15">
        <v>43</v>
      </c>
      <c r="H440" s="15" t="s">
        <v>809</v>
      </c>
      <c r="I440" s="21">
        <v>14</v>
      </c>
      <c r="J440" s="54" t="s">
        <v>1098</v>
      </c>
      <c r="K440" s="21"/>
    </row>
    <row r="441" s="3" customFormat="1" ht="13" customHeight="1" spans="1:11">
      <c r="A441" s="12">
        <v>439</v>
      </c>
      <c r="B441" s="13" t="s">
        <v>1254</v>
      </c>
      <c r="C441" s="27" t="s">
        <v>771</v>
      </c>
      <c r="D441" s="13" t="s">
        <v>807</v>
      </c>
      <c r="E441" s="13" t="s">
        <v>1208</v>
      </c>
      <c r="F441" s="26">
        <v>87</v>
      </c>
      <c r="G441" s="15">
        <v>43</v>
      </c>
      <c r="H441" s="15" t="s">
        <v>809</v>
      </c>
      <c r="I441" s="21"/>
      <c r="J441" s="21"/>
      <c r="K441" s="21"/>
    </row>
    <row r="442" s="3" customFormat="1" ht="13" customHeight="1" spans="1:11">
      <c r="A442" s="12">
        <v>440</v>
      </c>
      <c r="B442" s="13" t="s">
        <v>1255</v>
      </c>
      <c r="C442" s="27" t="s">
        <v>397</v>
      </c>
      <c r="D442" s="13" t="s">
        <v>807</v>
      </c>
      <c r="E442" s="13" t="s">
        <v>1208</v>
      </c>
      <c r="F442" s="26">
        <v>86.75</v>
      </c>
      <c r="G442" s="15">
        <v>48</v>
      </c>
      <c r="H442" s="15" t="s">
        <v>809</v>
      </c>
      <c r="I442" s="21">
        <v>15</v>
      </c>
      <c r="J442" s="54" t="s">
        <v>917</v>
      </c>
      <c r="K442" s="21"/>
    </row>
    <row r="443" s="3" customFormat="1" ht="13" customHeight="1" spans="1:11">
      <c r="A443" s="12">
        <v>441</v>
      </c>
      <c r="B443" s="13" t="s">
        <v>1256</v>
      </c>
      <c r="C443" s="27" t="s">
        <v>360</v>
      </c>
      <c r="D443" s="13" t="s">
        <v>807</v>
      </c>
      <c r="E443" s="13" t="s">
        <v>1208</v>
      </c>
      <c r="F443" s="26">
        <v>86.75</v>
      </c>
      <c r="G443" s="15">
        <v>48</v>
      </c>
      <c r="H443" s="15" t="s">
        <v>809</v>
      </c>
      <c r="I443" s="21">
        <v>15</v>
      </c>
      <c r="J443" s="54" t="s">
        <v>1064</v>
      </c>
      <c r="K443" s="21"/>
    </row>
    <row r="444" s="3" customFormat="1" ht="13" customHeight="1" spans="1:11">
      <c r="A444" s="12">
        <v>442</v>
      </c>
      <c r="B444" s="13" t="s">
        <v>1257</v>
      </c>
      <c r="C444" s="27" t="s">
        <v>367</v>
      </c>
      <c r="D444" s="13" t="s">
        <v>807</v>
      </c>
      <c r="E444" s="13" t="s">
        <v>1208</v>
      </c>
      <c r="F444" s="26">
        <v>86.5</v>
      </c>
      <c r="G444" s="15">
        <v>50</v>
      </c>
      <c r="H444" s="15" t="s">
        <v>809</v>
      </c>
      <c r="I444" s="21">
        <v>14</v>
      </c>
      <c r="J444" s="21">
        <v>13</v>
      </c>
      <c r="K444" s="21"/>
    </row>
    <row r="445" s="3" customFormat="1" ht="13" customHeight="1" spans="1:11">
      <c r="A445" s="12">
        <v>443</v>
      </c>
      <c r="B445" s="13" t="s">
        <v>1258</v>
      </c>
      <c r="C445" s="27" t="s">
        <v>96</v>
      </c>
      <c r="D445" s="13" t="s">
        <v>807</v>
      </c>
      <c r="E445" s="13" t="s">
        <v>1208</v>
      </c>
      <c r="F445" s="26">
        <v>86.5</v>
      </c>
      <c r="G445" s="15">
        <v>50</v>
      </c>
      <c r="H445" s="15" t="s">
        <v>809</v>
      </c>
      <c r="I445" s="21">
        <v>15</v>
      </c>
      <c r="J445" s="21">
        <v>27</v>
      </c>
      <c r="K445" s="21"/>
    </row>
    <row r="446" s="3" customFormat="1" ht="13" customHeight="1" spans="1:11">
      <c r="A446" s="12">
        <v>444</v>
      </c>
      <c r="B446" s="13" t="s">
        <v>1259</v>
      </c>
      <c r="C446" s="27" t="s">
        <v>180</v>
      </c>
      <c r="D446" s="13" t="s">
        <v>807</v>
      </c>
      <c r="E446" s="13" t="s">
        <v>1208</v>
      </c>
      <c r="F446" s="26">
        <v>86.25</v>
      </c>
      <c r="G446" s="15">
        <v>52</v>
      </c>
      <c r="H446" s="15" t="s">
        <v>809</v>
      </c>
      <c r="I446" s="21">
        <v>15</v>
      </c>
      <c r="J446" s="21">
        <v>10</v>
      </c>
      <c r="K446" s="21"/>
    </row>
    <row r="447" s="3" customFormat="1" ht="13" customHeight="1" spans="1:11">
      <c r="A447" s="12">
        <v>445</v>
      </c>
      <c r="B447" s="13" t="s">
        <v>1260</v>
      </c>
      <c r="C447" s="27" t="s">
        <v>772</v>
      </c>
      <c r="D447" s="13" t="s">
        <v>807</v>
      </c>
      <c r="E447" s="13" t="s">
        <v>1208</v>
      </c>
      <c r="F447" s="26">
        <v>86.25</v>
      </c>
      <c r="G447" s="15">
        <v>52</v>
      </c>
      <c r="H447" s="15" t="s">
        <v>809</v>
      </c>
      <c r="I447" s="21"/>
      <c r="J447" s="21"/>
      <c r="K447" s="21"/>
    </row>
    <row r="448" s="3" customFormat="1" ht="13" customHeight="1" spans="1:11">
      <c r="A448" s="12">
        <v>446</v>
      </c>
      <c r="B448" s="13" t="s">
        <v>1261</v>
      </c>
      <c r="C448" s="27" t="s">
        <v>137</v>
      </c>
      <c r="D448" s="13" t="s">
        <v>807</v>
      </c>
      <c r="E448" s="13" t="s">
        <v>1208</v>
      </c>
      <c r="F448" s="26">
        <v>86</v>
      </c>
      <c r="G448" s="15">
        <v>54</v>
      </c>
      <c r="H448" s="15" t="s">
        <v>809</v>
      </c>
      <c r="I448" s="21">
        <v>14</v>
      </c>
      <c r="J448" s="21">
        <v>17</v>
      </c>
      <c r="K448" s="21"/>
    </row>
    <row r="449" s="3" customFormat="1" ht="13" customHeight="1" spans="1:11">
      <c r="A449" s="12">
        <v>447</v>
      </c>
      <c r="B449" s="13" t="s">
        <v>1262</v>
      </c>
      <c r="C449" s="27" t="s">
        <v>343</v>
      </c>
      <c r="D449" s="13" t="s">
        <v>807</v>
      </c>
      <c r="E449" s="13" t="s">
        <v>1208</v>
      </c>
      <c r="F449" s="26">
        <v>86</v>
      </c>
      <c r="G449" s="15">
        <v>54</v>
      </c>
      <c r="H449" s="15" t="s">
        <v>809</v>
      </c>
      <c r="I449" s="21">
        <v>14</v>
      </c>
      <c r="J449" s="21">
        <v>24</v>
      </c>
      <c r="K449" s="21"/>
    </row>
    <row r="450" s="3" customFormat="1" ht="13" customHeight="1" spans="1:11">
      <c r="A450" s="12">
        <v>448</v>
      </c>
      <c r="B450" s="13" t="s">
        <v>1263</v>
      </c>
      <c r="C450" s="27" t="s">
        <v>82</v>
      </c>
      <c r="D450" s="13" t="s">
        <v>807</v>
      </c>
      <c r="E450" s="13" t="s">
        <v>1208</v>
      </c>
      <c r="F450" s="26">
        <v>85.75</v>
      </c>
      <c r="G450" s="15">
        <v>56</v>
      </c>
      <c r="H450" s="15" t="s">
        <v>809</v>
      </c>
      <c r="I450" s="21">
        <v>15</v>
      </c>
      <c r="J450" s="21">
        <v>22</v>
      </c>
      <c r="K450" s="21"/>
    </row>
    <row r="451" s="3" customFormat="1" ht="13" customHeight="1" spans="1:11">
      <c r="A451" s="12">
        <v>449</v>
      </c>
      <c r="B451" s="13" t="s">
        <v>1264</v>
      </c>
      <c r="C451" s="27" t="s">
        <v>425</v>
      </c>
      <c r="D451" s="13" t="s">
        <v>807</v>
      </c>
      <c r="E451" s="13" t="s">
        <v>1208</v>
      </c>
      <c r="F451" s="26">
        <v>85.75</v>
      </c>
      <c r="G451" s="15">
        <v>56</v>
      </c>
      <c r="H451" s="15" t="s">
        <v>809</v>
      </c>
      <c r="I451" s="21">
        <v>14</v>
      </c>
      <c r="J451" s="21">
        <v>20</v>
      </c>
      <c r="K451" s="21"/>
    </row>
    <row r="452" s="3" customFormat="1" ht="13" customHeight="1" spans="1:11">
      <c r="A452" s="12">
        <v>450</v>
      </c>
      <c r="B452" s="13" t="s">
        <v>1265</v>
      </c>
      <c r="C452" s="27" t="s">
        <v>146</v>
      </c>
      <c r="D452" s="13" t="s">
        <v>807</v>
      </c>
      <c r="E452" s="13" t="s">
        <v>1208</v>
      </c>
      <c r="F452" s="26">
        <v>85.5</v>
      </c>
      <c r="G452" s="15">
        <v>58</v>
      </c>
      <c r="H452" s="15" t="s">
        <v>809</v>
      </c>
      <c r="I452" s="21">
        <v>14</v>
      </c>
      <c r="J452" s="21">
        <v>19</v>
      </c>
      <c r="K452" s="21"/>
    </row>
    <row r="453" s="3" customFormat="1" ht="13" customHeight="1" spans="1:11">
      <c r="A453" s="12">
        <v>451</v>
      </c>
      <c r="B453" s="13" t="s">
        <v>1266</v>
      </c>
      <c r="C453" s="27" t="s">
        <v>226</v>
      </c>
      <c r="D453" s="13" t="s">
        <v>807</v>
      </c>
      <c r="E453" s="13" t="s">
        <v>1208</v>
      </c>
      <c r="F453" s="26">
        <v>85.5</v>
      </c>
      <c r="G453" s="15">
        <v>58</v>
      </c>
      <c r="H453" s="15" t="s">
        <v>809</v>
      </c>
      <c r="I453" s="21">
        <v>14</v>
      </c>
      <c r="J453" s="21">
        <v>14</v>
      </c>
      <c r="K453" s="21"/>
    </row>
    <row r="454" s="3" customFormat="1" ht="13" customHeight="1" spans="1:11">
      <c r="A454" s="12">
        <v>452</v>
      </c>
      <c r="B454" s="13" t="s">
        <v>1267</v>
      </c>
      <c r="C454" s="27" t="s">
        <v>456</v>
      </c>
      <c r="D454" s="13" t="s">
        <v>807</v>
      </c>
      <c r="E454" s="13" t="s">
        <v>1208</v>
      </c>
      <c r="F454" s="26">
        <v>85.5</v>
      </c>
      <c r="G454" s="15">
        <v>58</v>
      </c>
      <c r="H454" s="15" t="s">
        <v>809</v>
      </c>
      <c r="I454" s="21">
        <v>14</v>
      </c>
      <c r="J454" s="21">
        <v>27</v>
      </c>
      <c r="K454" s="21"/>
    </row>
    <row r="455" s="3" customFormat="1" ht="13" customHeight="1" spans="1:11">
      <c r="A455" s="12">
        <v>453</v>
      </c>
      <c r="B455" s="13" t="s">
        <v>1268</v>
      </c>
      <c r="C455" s="27" t="s">
        <v>144</v>
      </c>
      <c r="D455" s="13" t="s">
        <v>807</v>
      </c>
      <c r="E455" s="13" t="s">
        <v>1208</v>
      </c>
      <c r="F455" s="26">
        <v>85.5</v>
      </c>
      <c r="G455" s="15">
        <v>58</v>
      </c>
      <c r="H455" s="15" t="s">
        <v>809</v>
      </c>
      <c r="I455" s="21">
        <v>14</v>
      </c>
      <c r="J455" s="54" t="s">
        <v>1064</v>
      </c>
      <c r="K455" s="21"/>
    </row>
    <row r="456" s="3" customFormat="1" ht="13" customHeight="1" spans="1:11">
      <c r="A456" s="12">
        <v>454</v>
      </c>
      <c r="B456" s="13" t="s">
        <v>1269</v>
      </c>
      <c r="C456" s="27" t="s">
        <v>276</v>
      </c>
      <c r="D456" s="13" t="s">
        <v>1055</v>
      </c>
      <c r="E456" s="13" t="s">
        <v>1208</v>
      </c>
      <c r="F456" s="26">
        <v>93.5</v>
      </c>
      <c r="G456" s="15">
        <v>1</v>
      </c>
      <c r="H456" s="15" t="s">
        <v>809</v>
      </c>
      <c r="I456" s="21">
        <v>16</v>
      </c>
      <c r="J456" s="54" t="s">
        <v>971</v>
      </c>
      <c r="K456" s="21"/>
    </row>
    <row r="457" s="3" customFormat="1" ht="13" customHeight="1" spans="1:11">
      <c r="A457" s="12">
        <v>455</v>
      </c>
      <c r="B457" s="13" t="s">
        <v>1270</v>
      </c>
      <c r="C457" s="27" t="s">
        <v>544</v>
      </c>
      <c r="D457" s="13" t="s">
        <v>1055</v>
      </c>
      <c r="E457" s="13" t="s">
        <v>1208</v>
      </c>
      <c r="F457" s="26">
        <v>93</v>
      </c>
      <c r="G457" s="15">
        <v>2</v>
      </c>
      <c r="H457" s="15" t="s">
        <v>809</v>
      </c>
      <c r="I457" s="21">
        <v>16</v>
      </c>
      <c r="J457" s="54" t="s">
        <v>1091</v>
      </c>
      <c r="K457" s="21"/>
    </row>
    <row r="458" s="3" customFormat="1" ht="13" customHeight="1" spans="1:11">
      <c r="A458" s="12">
        <v>456</v>
      </c>
      <c r="B458" s="13" t="s">
        <v>1271</v>
      </c>
      <c r="C458" s="27" t="s">
        <v>492</v>
      </c>
      <c r="D458" s="13" t="s">
        <v>1055</v>
      </c>
      <c r="E458" s="13" t="s">
        <v>1208</v>
      </c>
      <c r="F458" s="26">
        <v>92</v>
      </c>
      <c r="G458" s="15">
        <v>3</v>
      </c>
      <c r="H458" s="15" t="s">
        <v>809</v>
      </c>
      <c r="I458" s="21">
        <v>16</v>
      </c>
      <c r="J458" s="54" t="s">
        <v>1098</v>
      </c>
      <c r="K458" s="21"/>
    </row>
    <row r="459" s="3" customFormat="1" ht="13" customHeight="1" spans="1:11">
      <c r="A459" s="12">
        <v>457</v>
      </c>
      <c r="B459" s="13" t="s">
        <v>1272</v>
      </c>
      <c r="C459" s="27" t="s">
        <v>465</v>
      </c>
      <c r="D459" s="13" t="s">
        <v>1055</v>
      </c>
      <c r="E459" s="13" t="s">
        <v>1208</v>
      </c>
      <c r="F459" s="26">
        <v>91.25</v>
      </c>
      <c r="G459" s="15">
        <v>4</v>
      </c>
      <c r="H459" s="15" t="s">
        <v>809</v>
      </c>
      <c r="I459" s="21">
        <v>16</v>
      </c>
      <c r="J459" s="54" t="s">
        <v>1064</v>
      </c>
      <c r="K459" s="21"/>
    </row>
    <row r="460" s="3" customFormat="1" ht="13" customHeight="1" spans="1:11">
      <c r="A460" s="12">
        <v>458</v>
      </c>
      <c r="B460" s="13" t="s">
        <v>1273</v>
      </c>
      <c r="C460" s="27" t="s">
        <v>589</v>
      </c>
      <c r="D460" s="13" t="s">
        <v>1055</v>
      </c>
      <c r="E460" s="13" t="s">
        <v>1208</v>
      </c>
      <c r="F460" s="26">
        <v>91.25</v>
      </c>
      <c r="G460" s="15">
        <v>4</v>
      </c>
      <c r="H460" s="15" t="s">
        <v>809</v>
      </c>
      <c r="I460" s="21">
        <v>16</v>
      </c>
      <c r="J460" s="21">
        <v>20</v>
      </c>
      <c r="K460" s="21"/>
    </row>
    <row r="461" s="3" customFormat="1" ht="13" customHeight="1" spans="1:11">
      <c r="A461" s="12">
        <v>459</v>
      </c>
      <c r="B461" s="13" t="s">
        <v>1274</v>
      </c>
      <c r="C461" s="27" t="s">
        <v>580</v>
      </c>
      <c r="D461" s="13" t="s">
        <v>1055</v>
      </c>
      <c r="E461" s="13" t="s">
        <v>1208</v>
      </c>
      <c r="F461" s="26">
        <v>90.25</v>
      </c>
      <c r="G461" s="15">
        <v>6</v>
      </c>
      <c r="H461" s="15" t="s">
        <v>809</v>
      </c>
      <c r="I461" s="21">
        <v>16</v>
      </c>
      <c r="J461" s="54" t="s">
        <v>1079</v>
      </c>
      <c r="K461" s="21"/>
    </row>
    <row r="462" s="3" customFormat="1" ht="13" customHeight="1" spans="1:11">
      <c r="A462" s="12">
        <v>460</v>
      </c>
      <c r="B462" s="13" t="s">
        <v>1275</v>
      </c>
      <c r="C462" s="27" t="s">
        <v>305</v>
      </c>
      <c r="D462" s="13" t="s">
        <v>1055</v>
      </c>
      <c r="E462" s="13" t="s">
        <v>1208</v>
      </c>
      <c r="F462" s="26">
        <v>90</v>
      </c>
      <c r="G462" s="15">
        <v>7</v>
      </c>
      <c r="H462" s="15" t="s">
        <v>809</v>
      </c>
      <c r="I462" s="21">
        <v>16</v>
      </c>
      <c r="J462" s="21">
        <v>15</v>
      </c>
      <c r="K462" s="21"/>
    </row>
    <row r="463" s="3" customFormat="1" ht="13" customHeight="1" spans="1:11">
      <c r="A463" s="12">
        <v>461</v>
      </c>
      <c r="B463" s="13" t="s">
        <v>1276</v>
      </c>
      <c r="C463" s="27" t="s">
        <v>501</v>
      </c>
      <c r="D463" s="13" t="s">
        <v>1055</v>
      </c>
      <c r="E463" s="13" t="s">
        <v>1208</v>
      </c>
      <c r="F463" s="26">
        <v>89.25</v>
      </c>
      <c r="G463" s="15">
        <v>8</v>
      </c>
      <c r="H463" s="15" t="s">
        <v>809</v>
      </c>
      <c r="I463" s="21">
        <v>16</v>
      </c>
      <c r="J463" s="21">
        <v>17</v>
      </c>
      <c r="K463" s="21"/>
    </row>
    <row r="464" s="3" customFormat="1" ht="13" customHeight="1" spans="1:11">
      <c r="A464" s="12">
        <v>462</v>
      </c>
      <c r="B464" s="13" t="s">
        <v>1277</v>
      </c>
      <c r="C464" s="27" t="s">
        <v>646</v>
      </c>
      <c r="D464" s="13" t="s">
        <v>1055</v>
      </c>
      <c r="E464" s="13" t="s">
        <v>1208</v>
      </c>
      <c r="F464" s="26">
        <v>89.25</v>
      </c>
      <c r="G464" s="15">
        <v>8</v>
      </c>
      <c r="H464" s="15" t="s">
        <v>809</v>
      </c>
      <c r="I464" s="21">
        <v>16</v>
      </c>
      <c r="J464" s="21">
        <v>21</v>
      </c>
      <c r="K464" s="21"/>
    </row>
    <row r="465" s="3" customFormat="1" ht="13" customHeight="1" spans="1:11">
      <c r="A465" s="12">
        <v>463</v>
      </c>
      <c r="B465" s="13" t="s">
        <v>1278</v>
      </c>
      <c r="C465" s="27" t="s">
        <v>705</v>
      </c>
      <c r="D465" s="13" t="s">
        <v>1055</v>
      </c>
      <c r="E465" s="13" t="s">
        <v>1208</v>
      </c>
      <c r="F465" s="26">
        <v>89</v>
      </c>
      <c r="G465" s="15">
        <v>10</v>
      </c>
      <c r="H465" s="15" t="s">
        <v>809</v>
      </c>
      <c r="I465" s="21">
        <v>16</v>
      </c>
      <c r="J465" s="54" t="s">
        <v>1058</v>
      </c>
      <c r="K465" s="21"/>
    </row>
    <row r="466" s="3" customFormat="1" ht="13" customHeight="1" spans="1:11">
      <c r="A466" s="12">
        <v>464</v>
      </c>
      <c r="B466" s="13" t="s">
        <v>1279</v>
      </c>
      <c r="C466" s="27" t="s">
        <v>574</v>
      </c>
      <c r="D466" s="13" t="s">
        <v>1055</v>
      </c>
      <c r="E466" s="13" t="s">
        <v>1208</v>
      </c>
      <c r="F466" s="26">
        <v>89</v>
      </c>
      <c r="G466" s="15">
        <v>10</v>
      </c>
      <c r="H466" s="15" t="s">
        <v>809</v>
      </c>
      <c r="I466" s="21">
        <v>16</v>
      </c>
      <c r="J466" s="21">
        <v>16</v>
      </c>
      <c r="K466" s="21"/>
    </row>
    <row r="467" s="3" customFormat="1" ht="13" customHeight="1" spans="1:11">
      <c r="A467" s="12">
        <v>465</v>
      </c>
      <c r="B467" s="13" t="s">
        <v>1280</v>
      </c>
      <c r="C467" s="27" t="s">
        <v>701</v>
      </c>
      <c r="D467" s="13" t="s">
        <v>1055</v>
      </c>
      <c r="E467" s="13" t="s">
        <v>1208</v>
      </c>
      <c r="F467" s="26">
        <v>89</v>
      </c>
      <c r="G467" s="15">
        <v>10</v>
      </c>
      <c r="H467" s="15" t="s">
        <v>809</v>
      </c>
      <c r="I467" s="21">
        <v>16</v>
      </c>
      <c r="J467" s="21">
        <v>14</v>
      </c>
      <c r="K467" s="21"/>
    </row>
    <row r="468" s="3" customFormat="1" ht="13" customHeight="1" spans="1:11">
      <c r="A468" s="12">
        <v>466</v>
      </c>
      <c r="B468" s="13" t="s">
        <v>1281</v>
      </c>
      <c r="C468" s="27" t="s">
        <v>692</v>
      </c>
      <c r="D468" s="13" t="s">
        <v>1055</v>
      </c>
      <c r="E468" s="13" t="s">
        <v>1208</v>
      </c>
      <c r="F468" s="26">
        <v>88.5</v>
      </c>
      <c r="G468" s="15">
        <v>13</v>
      </c>
      <c r="H468" s="15" t="s">
        <v>809</v>
      </c>
      <c r="I468" s="21">
        <v>16</v>
      </c>
      <c r="J468" s="21">
        <v>18</v>
      </c>
      <c r="K468" s="21"/>
    </row>
    <row r="469" s="3" customFormat="1" ht="13" customHeight="1" spans="1:11">
      <c r="A469" s="12">
        <v>467</v>
      </c>
      <c r="B469" s="13" t="s">
        <v>1282</v>
      </c>
      <c r="C469" s="27" t="s">
        <v>649</v>
      </c>
      <c r="D469" s="13" t="s">
        <v>1055</v>
      </c>
      <c r="E469" s="13" t="s">
        <v>1208</v>
      </c>
      <c r="F469" s="26">
        <v>88.5</v>
      </c>
      <c r="G469" s="15">
        <v>13</v>
      </c>
      <c r="H469" s="15" t="s">
        <v>809</v>
      </c>
      <c r="I469" s="21">
        <v>16</v>
      </c>
      <c r="J469" s="21">
        <v>19</v>
      </c>
      <c r="K469" s="21"/>
    </row>
    <row r="470" s="3" customFormat="1" ht="13" customHeight="1" spans="1:11">
      <c r="A470" s="12">
        <v>468</v>
      </c>
      <c r="B470" s="13" t="s">
        <v>1283</v>
      </c>
      <c r="C470" s="27" t="s">
        <v>671</v>
      </c>
      <c r="D470" s="13" t="s">
        <v>1055</v>
      </c>
      <c r="E470" s="13" t="s">
        <v>1208</v>
      </c>
      <c r="F470" s="26">
        <v>88</v>
      </c>
      <c r="G470" s="15">
        <v>15</v>
      </c>
      <c r="H470" s="15" t="s">
        <v>809</v>
      </c>
      <c r="I470" s="21">
        <v>16</v>
      </c>
      <c r="J470" s="30">
        <v>11</v>
      </c>
      <c r="K470" s="21"/>
    </row>
    <row r="471" s="3" customFormat="1" ht="13" customHeight="1" spans="1:11">
      <c r="A471" s="12">
        <v>469</v>
      </c>
      <c r="B471" s="13" t="s">
        <v>1284</v>
      </c>
      <c r="C471" s="27" t="s">
        <v>538</v>
      </c>
      <c r="D471" s="13" t="s">
        <v>1055</v>
      </c>
      <c r="E471" s="13" t="s">
        <v>1208</v>
      </c>
      <c r="F471" s="26">
        <v>86.25</v>
      </c>
      <c r="G471" s="15">
        <v>16</v>
      </c>
      <c r="H471" s="15" t="s">
        <v>809</v>
      </c>
      <c r="I471" s="21">
        <v>16</v>
      </c>
      <c r="J471" s="54" t="s">
        <v>1120</v>
      </c>
      <c r="K471" s="21"/>
    </row>
    <row r="472" s="3" customFormat="1" ht="13" customHeight="1" spans="1:11">
      <c r="A472" s="12">
        <v>470</v>
      </c>
      <c r="B472" s="13" t="s">
        <v>1285</v>
      </c>
      <c r="C472" s="27" t="s">
        <v>717</v>
      </c>
      <c r="D472" s="13" t="s">
        <v>1055</v>
      </c>
      <c r="E472" s="13" t="s">
        <v>1208</v>
      </c>
      <c r="F472" s="26">
        <v>85</v>
      </c>
      <c r="G472" s="15">
        <v>17</v>
      </c>
      <c r="H472" s="15" t="s">
        <v>809</v>
      </c>
      <c r="I472" s="21">
        <v>16</v>
      </c>
      <c r="J472" s="54" t="s">
        <v>917</v>
      </c>
      <c r="K472" s="21"/>
    </row>
    <row r="473" s="3" customFormat="1" ht="13" customHeight="1" spans="1:11">
      <c r="A473" s="12">
        <v>471</v>
      </c>
      <c r="B473" s="13" t="s">
        <v>1286</v>
      </c>
      <c r="C473" s="27" t="s">
        <v>481</v>
      </c>
      <c r="D473" s="13" t="s">
        <v>1055</v>
      </c>
      <c r="E473" s="13" t="s">
        <v>1208</v>
      </c>
      <c r="F473" s="26">
        <v>85</v>
      </c>
      <c r="G473" s="15">
        <v>17</v>
      </c>
      <c r="H473" s="15" t="s">
        <v>809</v>
      </c>
      <c r="I473" s="21">
        <v>16</v>
      </c>
      <c r="J473" s="21">
        <v>13</v>
      </c>
      <c r="K473" s="21"/>
    </row>
    <row r="474" s="3" customFormat="1" ht="13" customHeight="1" spans="1:11">
      <c r="A474" s="12">
        <v>472</v>
      </c>
      <c r="B474" s="13" t="s">
        <v>1287</v>
      </c>
      <c r="C474" s="27" t="s">
        <v>699</v>
      </c>
      <c r="D474" s="13" t="s">
        <v>1055</v>
      </c>
      <c r="E474" s="13" t="s">
        <v>1208</v>
      </c>
      <c r="F474" s="26">
        <v>85</v>
      </c>
      <c r="G474" s="15">
        <v>17</v>
      </c>
      <c r="H474" s="15" t="s">
        <v>809</v>
      </c>
      <c r="I474" s="21">
        <v>16</v>
      </c>
      <c r="J474" s="54" t="s">
        <v>1163</v>
      </c>
      <c r="K474" s="21"/>
    </row>
    <row r="475" s="3" customFormat="1" ht="13" customHeight="1" spans="1:11">
      <c r="A475" s="12">
        <v>473</v>
      </c>
      <c r="B475" s="13" t="s">
        <v>1288</v>
      </c>
      <c r="C475" s="27" t="s">
        <v>670</v>
      </c>
      <c r="D475" s="13" t="s">
        <v>1055</v>
      </c>
      <c r="E475" s="13" t="s">
        <v>1208</v>
      </c>
      <c r="F475" s="26">
        <v>84.25</v>
      </c>
      <c r="G475" s="15">
        <v>20</v>
      </c>
      <c r="H475" s="15" t="s">
        <v>809</v>
      </c>
      <c r="I475" s="21">
        <v>16</v>
      </c>
      <c r="J475" s="21">
        <v>10</v>
      </c>
      <c r="K475" s="21"/>
    </row>
    <row r="476" s="3" customFormat="1" ht="13" customHeight="1" spans="1:11">
      <c r="A476" s="12">
        <v>474</v>
      </c>
      <c r="B476" s="13" t="s">
        <v>1289</v>
      </c>
      <c r="C476" s="27" t="s">
        <v>686</v>
      </c>
      <c r="D476" s="13" t="s">
        <v>1055</v>
      </c>
      <c r="E476" s="13" t="s">
        <v>1208</v>
      </c>
      <c r="F476" s="26">
        <v>83.75</v>
      </c>
      <c r="G476" s="15">
        <v>21</v>
      </c>
      <c r="H476" s="15" t="s">
        <v>809</v>
      </c>
      <c r="I476" s="21">
        <v>16</v>
      </c>
      <c r="J476" s="21">
        <v>12</v>
      </c>
      <c r="K476" s="21"/>
    </row>
    <row r="477" s="3" customFormat="1" ht="13" customHeight="1" spans="1:11">
      <c r="A477" s="12">
        <v>475</v>
      </c>
      <c r="B477" s="29" t="s">
        <v>1290</v>
      </c>
      <c r="C477" s="27" t="s">
        <v>700</v>
      </c>
      <c r="D477" s="29" t="s">
        <v>1055</v>
      </c>
      <c r="E477" s="13" t="s">
        <v>1291</v>
      </c>
      <c r="F477" s="26">
        <v>93</v>
      </c>
      <c r="G477" s="15">
        <v>1</v>
      </c>
      <c r="H477" s="15" t="s">
        <v>809</v>
      </c>
      <c r="I477" s="16">
        <v>17</v>
      </c>
      <c r="J477" s="21">
        <v>33</v>
      </c>
      <c r="K477" s="21"/>
    </row>
    <row r="478" s="3" customFormat="1" ht="13" customHeight="1" spans="1:11">
      <c r="A478" s="12">
        <v>476</v>
      </c>
      <c r="B478" s="29" t="s">
        <v>1292</v>
      </c>
      <c r="C478" s="27" t="s">
        <v>725</v>
      </c>
      <c r="D478" s="29" t="s">
        <v>1055</v>
      </c>
      <c r="E478" s="13" t="s">
        <v>1291</v>
      </c>
      <c r="F478" s="26">
        <v>92.25</v>
      </c>
      <c r="G478" s="15">
        <v>2</v>
      </c>
      <c r="H478" s="15" t="s">
        <v>809</v>
      </c>
      <c r="I478" s="16">
        <v>17</v>
      </c>
      <c r="J478" s="21">
        <v>27</v>
      </c>
      <c r="K478" s="21"/>
    </row>
    <row r="479" s="3" customFormat="1" ht="13" customHeight="1" spans="1:11">
      <c r="A479" s="12">
        <v>477</v>
      </c>
      <c r="B479" s="29" t="s">
        <v>1293</v>
      </c>
      <c r="C479" s="27" t="s">
        <v>247</v>
      </c>
      <c r="D479" s="29" t="s">
        <v>1055</v>
      </c>
      <c r="E479" s="13" t="s">
        <v>1291</v>
      </c>
      <c r="F479" s="26">
        <v>92</v>
      </c>
      <c r="G479" s="15">
        <v>3</v>
      </c>
      <c r="H479" s="15" t="s">
        <v>809</v>
      </c>
      <c r="I479" s="16">
        <v>17</v>
      </c>
      <c r="J479" s="54" t="s">
        <v>1064</v>
      </c>
      <c r="K479" s="21"/>
    </row>
    <row r="480" s="3" customFormat="1" ht="13" customHeight="1" spans="1:11">
      <c r="A480" s="12">
        <v>478</v>
      </c>
      <c r="B480" s="29" t="s">
        <v>1294</v>
      </c>
      <c r="C480" s="27" t="s">
        <v>719</v>
      </c>
      <c r="D480" s="29" t="s">
        <v>1055</v>
      </c>
      <c r="E480" s="13" t="s">
        <v>1291</v>
      </c>
      <c r="F480" s="26">
        <v>91</v>
      </c>
      <c r="G480" s="15">
        <v>4</v>
      </c>
      <c r="H480" s="15" t="s">
        <v>809</v>
      </c>
      <c r="I480" s="16">
        <v>17</v>
      </c>
      <c r="J480" s="21">
        <v>26</v>
      </c>
      <c r="K480" s="21"/>
    </row>
    <row r="481" s="3" customFormat="1" ht="13" customHeight="1" spans="1:11">
      <c r="A481" s="12">
        <v>479</v>
      </c>
      <c r="B481" s="29" t="s">
        <v>1295</v>
      </c>
      <c r="C481" s="27" t="s">
        <v>706</v>
      </c>
      <c r="D481" s="29" t="s">
        <v>1055</v>
      </c>
      <c r="E481" s="13" t="s">
        <v>1291</v>
      </c>
      <c r="F481" s="26">
        <v>90</v>
      </c>
      <c r="G481" s="15">
        <v>5</v>
      </c>
      <c r="H481" s="15" t="s">
        <v>809</v>
      </c>
      <c r="I481" s="16">
        <v>17</v>
      </c>
      <c r="J481" s="54" t="s">
        <v>1120</v>
      </c>
      <c r="K481" s="21"/>
    </row>
    <row r="482" s="3" customFormat="1" ht="13" customHeight="1" spans="1:11">
      <c r="A482" s="12">
        <v>480</v>
      </c>
      <c r="B482" s="29" t="s">
        <v>1296</v>
      </c>
      <c r="C482" s="27" t="s">
        <v>36</v>
      </c>
      <c r="D482" s="29" t="s">
        <v>1055</v>
      </c>
      <c r="E482" s="13" t="s">
        <v>1291</v>
      </c>
      <c r="F482" s="26">
        <v>90</v>
      </c>
      <c r="G482" s="15">
        <v>5</v>
      </c>
      <c r="H482" s="15" t="s">
        <v>809</v>
      </c>
      <c r="I482" s="16">
        <v>17</v>
      </c>
      <c r="J482" s="21">
        <v>24</v>
      </c>
      <c r="K482" s="21"/>
    </row>
    <row r="483" s="3" customFormat="1" ht="13" customHeight="1" spans="1:11">
      <c r="A483" s="12">
        <v>481</v>
      </c>
      <c r="B483" s="29" t="s">
        <v>1297</v>
      </c>
      <c r="C483" s="27" t="s">
        <v>716</v>
      </c>
      <c r="D483" s="29" t="s">
        <v>1055</v>
      </c>
      <c r="E483" s="13" t="s">
        <v>1291</v>
      </c>
      <c r="F483" s="26">
        <v>89.5</v>
      </c>
      <c r="G483" s="15">
        <v>7</v>
      </c>
      <c r="H483" s="15" t="s">
        <v>809</v>
      </c>
      <c r="I483" s="16">
        <v>17</v>
      </c>
      <c r="J483" s="21">
        <v>20</v>
      </c>
      <c r="K483" s="21"/>
    </row>
    <row r="484" s="3" customFormat="1" ht="13" customHeight="1" spans="1:11">
      <c r="A484" s="12">
        <v>482</v>
      </c>
      <c r="B484" s="29" t="s">
        <v>1298</v>
      </c>
      <c r="C484" s="27" t="s">
        <v>724</v>
      </c>
      <c r="D484" s="29" t="s">
        <v>1055</v>
      </c>
      <c r="E484" s="13" t="s">
        <v>1291</v>
      </c>
      <c r="F484" s="26">
        <v>89</v>
      </c>
      <c r="G484" s="15">
        <v>8</v>
      </c>
      <c r="H484" s="15" t="s">
        <v>809</v>
      </c>
      <c r="I484" s="16">
        <v>17</v>
      </c>
      <c r="J484" s="21">
        <v>16</v>
      </c>
      <c r="K484" s="21"/>
    </row>
    <row r="485" s="3" customFormat="1" ht="13" customHeight="1" spans="1:11">
      <c r="A485" s="12">
        <v>483</v>
      </c>
      <c r="B485" s="29" t="s">
        <v>1299</v>
      </c>
      <c r="C485" s="27" t="s">
        <v>734</v>
      </c>
      <c r="D485" s="29" t="s">
        <v>1055</v>
      </c>
      <c r="E485" s="13" t="s">
        <v>1291</v>
      </c>
      <c r="F485" s="26">
        <v>88</v>
      </c>
      <c r="G485" s="15">
        <v>9</v>
      </c>
      <c r="H485" s="15" t="s">
        <v>809</v>
      </c>
      <c r="I485" s="16">
        <v>17</v>
      </c>
      <c r="J485" s="16" t="s">
        <v>731</v>
      </c>
      <c r="K485" s="21"/>
    </row>
    <row r="486" s="3" customFormat="1" ht="13" customHeight="1" spans="1:11">
      <c r="A486" s="12">
        <v>484</v>
      </c>
      <c r="B486" s="29" t="s">
        <v>1300</v>
      </c>
      <c r="C486" s="27" t="s">
        <v>363</v>
      </c>
      <c r="D486" s="29" t="s">
        <v>1055</v>
      </c>
      <c r="E486" s="13" t="s">
        <v>1291</v>
      </c>
      <c r="F486" s="26">
        <v>88</v>
      </c>
      <c r="G486" s="15">
        <v>9</v>
      </c>
      <c r="H486" s="15" t="s">
        <v>809</v>
      </c>
      <c r="I486" s="16">
        <v>17</v>
      </c>
      <c r="J486" s="21">
        <v>12</v>
      </c>
      <c r="K486" s="21"/>
    </row>
    <row r="487" s="3" customFormat="1" ht="13" customHeight="1" spans="1:11">
      <c r="A487" s="12">
        <v>485</v>
      </c>
      <c r="B487" s="29" t="s">
        <v>1301</v>
      </c>
      <c r="C487" s="27" t="s">
        <v>114</v>
      </c>
      <c r="D487" s="29" t="s">
        <v>1055</v>
      </c>
      <c r="E487" s="13" t="s">
        <v>1291</v>
      </c>
      <c r="F487" s="26">
        <v>87</v>
      </c>
      <c r="G487" s="15">
        <v>11</v>
      </c>
      <c r="H487" s="15" t="s">
        <v>809</v>
      </c>
      <c r="I487" s="16">
        <v>17</v>
      </c>
      <c r="J487" s="21">
        <v>31</v>
      </c>
      <c r="K487" s="21"/>
    </row>
    <row r="488" s="3" customFormat="1" ht="13" customHeight="1" spans="1:11">
      <c r="A488" s="12">
        <v>486</v>
      </c>
      <c r="B488" s="29" t="s">
        <v>1302</v>
      </c>
      <c r="C488" s="27" t="s">
        <v>572</v>
      </c>
      <c r="D488" s="29" t="s">
        <v>1055</v>
      </c>
      <c r="E488" s="13" t="s">
        <v>1291</v>
      </c>
      <c r="F488" s="26">
        <v>86.5</v>
      </c>
      <c r="G488" s="15">
        <v>12</v>
      </c>
      <c r="H488" s="15" t="s">
        <v>809</v>
      </c>
      <c r="I488" s="16">
        <v>17</v>
      </c>
      <c r="J488" s="21">
        <v>18</v>
      </c>
      <c r="K488" s="21"/>
    </row>
    <row r="489" s="3" customFormat="1" ht="13" customHeight="1" spans="1:11">
      <c r="A489" s="12">
        <v>487</v>
      </c>
      <c r="B489" s="29" t="s">
        <v>1303</v>
      </c>
      <c r="C489" s="27" t="s">
        <v>6</v>
      </c>
      <c r="D489" s="29" t="s">
        <v>1055</v>
      </c>
      <c r="E489" s="13" t="s">
        <v>1291</v>
      </c>
      <c r="F489" s="26">
        <v>86.5</v>
      </c>
      <c r="G489" s="15">
        <v>12</v>
      </c>
      <c r="H489" s="15" t="s">
        <v>809</v>
      </c>
      <c r="I489" s="16">
        <v>17</v>
      </c>
      <c r="J489" s="21">
        <v>13</v>
      </c>
      <c r="K489" s="21"/>
    </row>
    <row r="490" s="3" customFormat="1" ht="13" customHeight="1" spans="1:11">
      <c r="A490" s="12">
        <v>488</v>
      </c>
      <c r="B490" s="29" t="s">
        <v>1304</v>
      </c>
      <c r="C490" s="27" t="s">
        <v>369</v>
      </c>
      <c r="D490" s="29" t="s">
        <v>1055</v>
      </c>
      <c r="E490" s="13" t="s">
        <v>1291</v>
      </c>
      <c r="F490" s="26">
        <v>86.5</v>
      </c>
      <c r="G490" s="15">
        <v>12</v>
      </c>
      <c r="H490" s="15" t="s">
        <v>809</v>
      </c>
      <c r="I490" s="16">
        <v>17</v>
      </c>
      <c r="J490" s="54" t="s">
        <v>917</v>
      </c>
      <c r="K490" s="21"/>
    </row>
    <row r="491" s="3" customFormat="1" ht="13" customHeight="1" spans="1:11">
      <c r="A491" s="12">
        <v>489</v>
      </c>
      <c r="B491" s="29" t="s">
        <v>1305</v>
      </c>
      <c r="C491" s="27" t="s">
        <v>86</v>
      </c>
      <c r="D491" s="29" t="s">
        <v>1055</v>
      </c>
      <c r="E491" s="13" t="s">
        <v>1291</v>
      </c>
      <c r="F491" s="26">
        <v>86.5</v>
      </c>
      <c r="G491" s="15">
        <v>12</v>
      </c>
      <c r="H491" s="15" t="s">
        <v>809</v>
      </c>
      <c r="I491" s="16">
        <v>17</v>
      </c>
      <c r="J491" s="54" t="s">
        <v>1091</v>
      </c>
      <c r="K491" s="21"/>
    </row>
    <row r="492" s="3" customFormat="1" ht="13" customHeight="1" spans="1:11">
      <c r="A492" s="12">
        <v>490</v>
      </c>
      <c r="B492" s="29" t="s">
        <v>1306</v>
      </c>
      <c r="C492" s="27" t="s">
        <v>722</v>
      </c>
      <c r="D492" s="29" t="s">
        <v>1055</v>
      </c>
      <c r="E492" s="13" t="s">
        <v>1291</v>
      </c>
      <c r="F492" s="26">
        <v>86.5</v>
      </c>
      <c r="G492" s="15">
        <v>12</v>
      </c>
      <c r="H492" s="15" t="s">
        <v>809</v>
      </c>
      <c r="I492" s="16">
        <v>17</v>
      </c>
      <c r="J492" s="21">
        <v>32</v>
      </c>
      <c r="K492" s="21"/>
    </row>
    <row r="493" s="3" customFormat="1" ht="13" customHeight="1" spans="1:11">
      <c r="A493" s="12">
        <v>491</v>
      </c>
      <c r="B493" s="29" t="s">
        <v>1307</v>
      </c>
      <c r="C493" s="27" t="s">
        <v>615</v>
      </c>
      <c r="D493" s="29" t="s">
        <v>1055</v>
      </c>
      <c r="E493" s="13" t="s">
        <v>1291</v>
      </c>
      <c r="F493" s="26">
        <v>86</v>
      </c>
      <c r="G493" s="15">
        <v>17</v>
      </c>
      <c r="H493" s="15" t="s">
        <v>809</v>
      </c>
      <c r="I493" s="16">
        <v>17</v>
      </c>
      <c r="J493" s="21">
        <v>28</v>
      </c>
      <c r="K493" s="21"/>
    </row>
    <row r="494" s="3" customFormat="1" ht="13" customHeight="1" spans="1:11">
      <c r="A494" s="12">
        <v>492</v>
      </c>
      <c r="B494" s="29" t="s">
        <v>1308</v>
      </c>
      <c r="C494" s="27" t="s">
        <v>634</v>
      </c>
      <c r="D494" s="29" t="s">
        <v>1055</v>
      </c>
      <c r="E494" s="13" t="s">
        <v>1291</v>
      </c>
      <c r="F494" s="26">
        <v>86</v>
      </c>
      <c r="G494" s="15">
        <v>17</v>
      </c>
      <c r="H494" s="15" t="s">
        <v>809</v>
      </c>
      <c r="I494" s="16">
        <v>17</v>
      </c>
      <c r="J494" s="21">
        <v>30</v>
      </c>
      <c r="K494" s="21"/>
    </row>
    <row r="495" s="3" customFormat="1" ht="13" customHeight="1" spans="1:11">
      <c r="A495" s="12">
        <v>493</v>
      </c>
      <c r="B495" s="29" t="s">
        <v>1309</v>
      </c>
      <c r="C495" s="27" t="s">
        <v>16</v>
      </c>
      <c r="D495" s="29" t="s">
        <v>1055</v>
      </c>
      <c r="E495" s="13" t="s">
        <v>1291</v>
      </c>
      <c r="F495" s="26">
        <v>86</v>
      </c>
      <c r="G495" s="15">
        <v>17</v>
      </c>
      <c r="H495" s="15" t="s">
        <v>809</v>
      </c>
      <c r="I495" s="16">
        <v>17</v>
      </c>
      <c r="J495" s="54" t="s">
        <v>1058</v>
      </c>
      <c r="K495" s="21"/>
    </row>
    <row r="496" s="3" customFormat="1" ht="13" customHeight="1" spans="1:11">
      <c r="A496" s="12">
        <v>494</v>
      </c>
      <c r="B496" s="29" t="s">
        <v>1310</v>
      </c>
      <c r="C496" s="27" t="s">
        <v>7</v>
      </c>
      <c r="D496" s="29" t="s">
        <v>1055</v>
      </c>
      <c r="E496" s="13" t="s">
        <v>1291</v>
      </c>
      <c r="F496" s="26">
        <v>86</v>
      </c>
      <c r="G496" s="15">
        <v>17</v>
      </c>
      <c r="H496" s="15" t="s">
        <v>809</v>
      </c>
      <c r="I496" s="16">
        <v>17</v>
      </c>
      <c r="J496" s="21">
        <v>22</v>
      </c>
      <c r="K496" s="21"/>
    </row>
    <row r="497" s="3" customFormat="1" ht="13" customHeight="1" spans="1:11">
      <c r="A497" s="12">
        <v>495</v>
      </c>
      <c r="B497" s="29" t="s">
        <v>1311</v>
      </c>
      <c r="C497" s="27" t="s">
        <v>677</v>
      </c>
      <c r="D497" s="29" t="s">
        <v>1055</v>
      </c>
      <c r="E497" s="13" t="s">
        <v>1291</v>
      </c>
      <c r="F497" s="26">
        <v>85.5</v>
      </c>
      <c r="G497" s="15">
        <v>21</v>
      </c>
      <c r="H497" s="15" t="s">
        <v>809</v>
      </c>
      <c r="I497" s="16">
        <v>17</v>
      </c>
      <c r="J497" s="21">
        <v>15</v>
      </c>
      <c r="K497" s="21"/>
    </row>
    <row r="498" s="3" customFormat="1" ht="13" customHeight="1" spans="1:11">
      <c r="A498" s="12">
        <v>496</v>
      </c>
      <c r="B498" s="29" t="s">
        <v>1312</v>
      </c>
      <c r="C498" s="27" t="s">
        <v>554</v>
      </c>
      <c r="D498" s="29" t="s">
        <v>1055</v>
      </c>
      <c r="E498" s="13" t="s">
        <v>1291</v>
      </c>
      <c r="F498" s="26">
        <v>84.5</v>
      </c>
      <c r="G498" s="15">
        <v>22</v>
      </c>
      <c r="H498" s="15" t="s">
        <v>809</v>
      </c>
      <c r="I498" s="16">
        <v>17</v>
      </c>
      <c r="J498" s="21">
        <v>21</v>
      </c>
      <c r="K498" s="21"/>
    </row>
    <row r="499" s="3" customFormat="1" ht="13" customHeight="1" spans="1:11">
      <c r="A499" s="12">
        <v>497</v>
      </c>
      <c r="B499" s="29" t="s">
        <v>1313</v>
      </c>
      <c r="C499" s="27" t="s">
        <v>357</v>
      </c>
      <c r="D499" s="29" t="s">
        <v>1055</v>
      </c>
      <c r="E499" s="13" t="s">
        <v>1291</v>
      </c>
      <c r="F499" s="26">
        <v>84</v>
      </c>
      <c r="G499" s="15">
        <v>23</v>
      </c>
      <c r="H499" s="15" t="s">
        <v>809</v>
      </c>
      <c r="I499" s="16">
        <v>17</v>
      </c>
      <c r="J499" s="54" t="s">
        <v>1079</v>
      </c>
      <c r="K499" s="21"/>
    </row>
    <row r="500" s="3" customFormat="1" ht="13" customHeight="1" spans="1:11">
      <c r="A500" s="12">
        <v>498</v>
      </c>
      <c r="B500" s="29" t="s">
        <v>1314</v>
      </c>
      <c r="C500" s="27" t="s">
        <v>735</v>
      </c>
      <c r="D500" s="29" t="s">
        <v>1055</v>
      </c>
      <c r="E500" s="13" t="s">
        <v>1291</v>
      </c>
      <c r="F500" s="26">
        <v>83.5</v>
      </c>
      <c r="G500" s="15">
        <v>24</v>
      </c>
      <c r="H500" s="15" t="s">
        <v>809</v>
      </c>
      <c r="I500" s="16">
        <v>17</v>
      </c>
      <c r="J500" s="16" t="s">
        <v>731</v>
      </c>
      <c r="K500" s="21"/>
    </row>
    <row r="501" s="3" customFormat="1" ht="13" customHeight="1" spans="1:11">
      <c r="A501" s="12">
        <v>499</v>
      </c>
      <c r="B501" s="29" t="s">
        <v>1315</v>
      </c>
      <c r="C501" s="27" t="s">
        <v>727</v>
      </c>
      <c r="D501" s="29" t="s">
        <v>1055</v>
      </c>
      <c r="E501" s="13" t="s">
        <v>1291</v>
      </c>
      <c r="F501" s="26">
        <v>83</v>
      </c>
      <c r="G501" s="15">
        <v>25</v>
      </c>
      <c r="H501" s="15" t="s">
        <v>809</v>
      </c>
      <c r="I501" s="16">
        <v>17</v>
      </c>
      <c r="J501" s="54" t="s">
        <v>971</v>
      </c>
      <c r="K501" s="21"/>
    </row>
    <row r="502" s="3" customFormat="1" ht="13" customHeight="1" spans="1:11">
      <c r="A502" s="12">
        <v>500</v>
      </c>
      <c r="B502" s="29" t="s">
        <v>1316</v>
      </c>
      <c r="C502" s="27" t="s">
        <v>184</v>
      </c>
      <c r="D502" s="29" t="s">
        <v>1055</v>
      </c>
      <c r="E502" s="13" t="s">
        <v>1291</v>
      </c>
      <c r="F502" s="26">
        <v>83</v>
      </c>
      <c r="G502" s="15">
        <v>25</v>
      </c>
      <c r="H502" s="15" t="s">
        <v>809</v>
      </c>
      <c r="I502" s="16">
        <v>17</v>
      </c>
      <c r="J502" s="21">
        <v>17</v>
      </c>
      <c r="K502" s="21"/>
    </row>
    <row r="503" s="3" customFormat="1" ht="13" customHeight="1" spans="1:11">
      <c r="A503" s="12">
        <v>501</v>
      </c>
      <c r="B503" s="29" t="s">
        <v>1317</v>
      </c>
      <c r="C503" s="27" t="s">
        <v>698</v>
      </c>
      <c r="D503" s="29" t="s">
        <v>1055</v>
      </c>
      <c r="E503" s="13" t="s">
        <v>1291</v>
      </c>
      <c r="F503" s="26">
        <v>82.25</v>
      </c>
      <c r="G503" s="15">
        <v>27</v>
      </c>
      <c r="H503" s="15" t="s">
        <v>809</v>
      </c>
      <c r="I503" s="16">
        <v>17</v>
      </c>
      <c r="J503" s="21">
        <v>14</v>
      </c>
      <c r="K503" s="21"/>
    </row>
    <row r="504" s="3" customFormat="1" ht="13" customHeight="1" spans="1:11">
      <c r="A504" s="12">
        <v>502</v>
      </c>
      <c r="B504" s="29" t="s">
        <v>1318</v>
      </c>
      <c r="C504" s="27" t="s">
        <v>415</v>
      </c>
      <c r="D504" s="29" t="s">
        <v>1055</v>
      </c>
      <c r="E504" s="13" t="s">
        <v>1291</v>
      </c>
      <c r="F504" s="26">
        <v>82</v>
      </c>
      <c r="G504" s="15">
        <v>28</v>
      </c>
      <c r="H504" s="15" t="s">
        <v>809</v>
      </c>
      <c r="I504" s="16">
        <v>17</v>
      </c>
      <c r="J504" s="54" t="s">
        <v>1098</v>
      </c>
      <c r="K504" s="21"/>
    </row>
    <row r="505" s="3" customFormat="1" ht="13" customHeight="1" spans="1:11">
      <c r="A505" s="12">
        <v>503</v>
      </c>
      <c r="B505" s="29" t="s">
        <v>1319</v>
      </c>
      <c r="C505" s="27" t="s">
        <v>361</v>
      </c>
      <c r="D505" s="29" t="s">
        <v>1055</v>
      </c>
      <c r="E505" s="13" t="s">
        <v>1291</v>
      </c>
      <c r="F505" s="26">
        <v>82</v>
      </c>
      <c r="G505" s="15">
        <v>28</v>
      </c>
      <c r="H505" s="15" t="s">
        <v>809</v>
      </c>
      <c r="I505" s="16">
        <v>17</v>
      </c>
      <c r="J505" s="21">
        <v>23</v>
      </c>
      <c r="K505" s="21"/>
    </row>
    <row r="506" s="3" customFormat="1" ht="13" customHeight="1" spans="1:11">
      <c r="A506" s="12">
        <v>504</v>
      </c>
      <c r="B506" s="29" t="s">
        <v>1320</v>
      </c>
      <c r="C506" s="27" t="s">
        <v>350</v>
      </c>
      <c r="D506" s="29" t="s">
        <v>1055</v>
      </c>
      <c r="E506" s="13" t="s">
        <v>1291</v>
      </c>
      <c r="F506" s="26">
        <v>82</v>
      </c>
      <c r="G506" s="15">
        <v>28</v>
      </c>
      <c r="H506" s="15" t="s">
        <v>809</v>
      </c>
      <c r="I506" s="16">
        <v>17</v>
      </c>
      <c r="J506" s="21">
        <v>19</v>
      </c>
      <c r="K506" s="21"/>
    </row>
    <row r="507" s="3" customFormat="1" ht="13" customHeight="1" spans="1:11">
      <c r="A507" s="12">
        <v>505</v>
      </c>
      <c r="B507" s="29" t="s">
        <v>1321</v>
      </c>
      <c r="C507" s="27" t="s">
        <v>711</v>
      </c>
      <c r="D507" s="29" t="s">
        <v>1055</v>
      </c>
      <c r="E507" s="13" t="s">
        <v>1291</v>
      </c>
      <c r="F507" s="26">
        <v>79.5</v>
      </c>
      <c r="G507" s="15">
        <v>31</v>
      </c>
      <c r="H507" s="15" t="s">
        <v>809</v>
      </c>
      <c r="I507" s="16">
        <v>17</v>
      </c>
      <c r="J507" s="21">
        <v>29</v>
      </c>
      <c r="K507" s="21"/>
    </row>
    <row r="508" s="3" customFormat="1" ht="13" customHeight="1" spans="1:11">
      <c r="A508" s="12">
        <v>506</v>
      </c>
      <c r="B508" s="29" t="s">
        <v>1322</v>
      </c>
      <c r="C508" s="27" t="s">
        <v>729</v>
      </c>
      <c r="D508" s="29" t="s">
        <v>1055</v>
      </c>
      <c r="E508" s="13" t="s">
        <v>1291</v>
      </c>
      <c r="F508" s="26">
        <v>78.5</v>
      </c>
      <c r="G508" s="15">
        <v>32</v>
      </c>
      <c r="H508" s="15" t="s">
        <v>809</v>
      </c>
      <c r="I508" s="16">
        <v>17</v>
      </c>
      <c r="J508" s="54" t="s">
        <v>1163</v>
      </c>
      <c r="K508" s="21"/>
    </row>
    <row r="509" s="3" customFormat="1" ht="13" customHeight="1" spans="1:11">
      <c r="A509" s="12">
        <v>507</v>
      </c>
      <c r="B509" s="29" t="s">
        <v>1323</v>
      </c>
      <c r="C509" s="27" t="s">
        <v>736</v>
      </c>
      <c r="D509" s="29" t="s">
        <v>1055</v>
      </c>
      <c r="E509" s="13" t="s">
        <v>1291</v>
      </c>
      <c r="F509" s="26">
        <v>77.5</v>
      </c>
      <c r="G509" s="15">
        <v>33</v>
      </c>
      <c r="H509" s="15" t="s">
        <v>809</v>
      </c>
      <c r="I509" s="16">
        <v>17</v>
      </c>
      <c r="J509" s="16" t="s">
        <v>731</v>
      </c>
      <c r="K509" s="21"/>
    </row>
    <row r="510" s="3" customFormat="1" ht="13" customHeight="1" spans="1:11">
      <c r="A510" s="12">
        <v>508</v>
      </c>
      <c r="B510" s="29" t="s">
        <v>1324</v>
      </c>
      <c r="C510" s="27" t="s">
        <v>70</v>
      </c>
      <c r="D510" s="29" t="s">
        <v>1055</v>
      </c>
      <c r="E510" s="13" t="s">
        <v>1291</v>
      </c>
      <c r="F510" s="26">
        <v>77.5</v>
      </c>
      <c r="G510" s="15">
        <v>33</v>
      </c>
      <c r="H510" s="15" t="s">
        <v>809</v>
      </c>
      <c r="I510" s="16">
        <v>17</v>
      </c>
      <c r="J510" s="21">
        <v>25</v>
      </c>
      <c r="K510" s="21"/>
    </row>
    <row r="511" s="3" customFormat="1" ht="13" customHeight="1" spans="1:11">
      <c r="A511" s="12">
        <v>509</v>
      </c>
      <c r="B511" s="29" t="s">
        <v>1325</v>
      </c>
      <c r="C511" s="27" t="s">
        <v>737</v>
      </c>
      <c r="D511" s="29" t="s">
        <v>1055</v>
      </c>
      <c r="E511" s="13" t="s">
        <v>1291</v>
      </c>
      <c r="F511" s="26">
        <v>77.25</v>
      </c>
      <c r="G511" s="15">
        <v>35</v>
      </c>
      <c r="H511" s="15" t="s">
        <v>809</v>
      </c>
      <c r="I511" s="16">
        <v>17</v>
      </c>
      <c r="J511" s="16" t="s">
        <v>731</v>
      </c>
      <c r="K511" s="21"/>
    </row>
    <row r="512" s="3" customFormat="1" ht="13" customHeight="1" spans="1:11">
      <c r="A512" s="12">
        <v>510</v>
      </c>
      <c r="B512" s="29" t="s">
        <v>1326</v>
      </c>
      <c r="C512" s="27" t="s">
        <v>738</v>
      </c>
      <c r="D512" s="29" t="s">
        <v>1055</v>
      </c>
      <c r="E512" s="13" t="s">
        <v>1291</v>
      </c>
      <c r="F512" s="26">
        <v>77</v>
      </c>
      <c r="G512" s="15">
        <v>36</v>
      </c>
      <c r="H512" s="15" t="s">
        <v>809</v>
      </c>
      <c r="I512" s="16">
        <v>17</v>
      </c>
      <c r="J512" s="16" t="s">
        <v>731</v>
      </c>
      <c r="K512" s="21"/>
    </row>
    <row r="513" s="3" customFormat="1" ht="13" customHeight="1" spans="1:11">
      <c r="A513" s="12">
        <v>511</v>
      </c>
      <c r="B513" s="29" t="s">
        <v>1327</v>
      </c>
      <c r="C513" s="27" t="s">
        <v>656</v>
      </c>
      <c r="D513" s="29" t="s">
        <v>1055</v>
      </c>
      <c r="E513" s="13" t="s">
        <v>1291</v>
      </c>
      <c r="F513" s="26">
        <v>77</v>
      </c>
      <c r="G513" s="15">
        <v>36</v>
      </c>
      <c r="H513" s="15" t="s">
        <v>809</v>
      </c>
      <c r="I513" s="16">
        <v>17</v>
      </c>
      <c r="J513" s="21">
        <v>11</v>
      </c>
      <c r="K513" s="21"/>
    </row>
    <row r="514" s="3" customFormat="1" ht="13" customHeight="1" spans="1:11">
      <c r="A514" s="12">
        <v>512</v>
      </c>
      <c r="B514" s="29" t="s">
        <v>1328</v>
      </c>
      <c r="C514" s="27" t="s">
        <v>395</v>
      </c>
      <c r="D514" s="29" t="s">
        <v>1055</v>
      </c>
      <c r="E514" s="13" t="s">
        <v>1291</v>
      </c>
      <c r="F514" s="26">
        <v>77</v>
      </c>
      <c r="G514" s="15">
        <v>36</v>
      </c>
      <c r="H514" s="15" t="s">
        <v>809</v>
      </c>
      <c r="I514" s="16">
        <v>17</v>
      </c>
      <c r="J514" s="21">
        <v>10</v>
      </c>
      <c r="K514" s="21"/>
    </row>
    <row r="515" s="3" customFormat="1" ht="13" customHeight="1" spans="1:11">
      <c r="A515" s="12">
        <v>513</v>
      </c>
      <c r="B515" s="29" t="s">
        <v>1329</v>
      </c>
      <c r="C515" s="27" t="s">
        <v>739</v>
      </c>
      <c r="D515" s="29" t="s">
        <v>1055</v>
      </c>
      <c r="E515" s="13" t="s">
        <v>1291</v>
      </c>
      <c r="F515" s="26">
        <v>75.75</v>
      </c>
      <c r="G515" s="15">
        <v>39</v>
      </c>
      <c r="H515" s="15" t="s">
        <v>809</v>
      </c>
      <c r="I515" s="16">
        <v>17</v>
      </c>
      <c r="J515" s="16" t="s">
        <v>731</v>
      </c>
      <c r="K515" s="21"/>
    </row>
    <row r="516" s="3" customFormat="1" ht="13" customHeight="1" spans="1:11">
      <c r="A516" s="12">
        <v>514</v>
      </c>
      <c r="B516" s="13" t="s">
        <v>1330</v>
      </c>
      <c r="C516" s="27" t="s">
        <v>259</v>
      </c>
      <c r="D516" s="13" t="s">
        <v>807</v>
      </c>
      <c r="E516" s="13" t="s">
        <v>1331</v>
      </c>
      <c r="F516" s="26">
        <v>90</v>
      </c>
      <c r="G516" s="15">
        <v>1</v>
      </c>
      <c r="H516" s="15" t="s">
        <v>809</v>
      </c>
      <c r="I516" s="21">
        <v>20</v>
      </c>
      <c r="J516" s="21">
        <v>14</v>
      </c>
      <c r="K516" s="21"/>
    </row>
    <row r="517" s="3" customFormat="1" ht="13" customHeight="1" spans="1:11">
      <c r="A517" s="12">
        <v>515</v>
      </c>
      <c r="B517" s="13" t="s">
        <v>1332</v>
      </c>
      <c r="C517" s="27" t="s">
        <v>444</v>
      </c>
      <c r="D517" s="13" t="s">
        <v>807</v>
      </c>
      <c r="E517" s="13" t="s">
        <v>1331</v>
      </c>
      <c r="F517" s="26">
        <v>89.5</v>
      </c>
      <c r="G517" s="15">
        <v>2</v>
      </c>
      <c r="H517" s="15" t="s">
        <v>809</v>
      </c>
      <c r="I517" s="21">
        <v>19</v>
      </c>
      <c r="J517" s="21">
        <v>6</v>
      </c>
      <c r="K517" s="21"/>
    </row>
    <row r="518" s="3" customFormat="1" ht="13" customHeight="1" spans="1:11">
      <c r="A518" s="12">
        <v>516</v>
      </c>
      <c r="B518" s="13" t="s">
        <v>1333</v>
      </c>
      <c r="C518" s="27" t="s">
        <v>376</v>
      </c>
      <c r="D518" s="13" t="s">
        <v>807</v>
      </c>
      <c r="E518" s="13" t="s">
        <v>1331</v>
      </c>
      <c r="F518" s="26">
        <v>88.5</v>
      </c>
      <c r="G518" s="15">
        <v>3</v>
      </c>
      <c r="H518" s="15" t="s">
        <v>809</v>
      </c>
      <c r="I518" s="21">
        <v>18</v>
      </c>
      <c r="J518" s="21">
        <v>16</v>
      </c>
      <c r="K518" s="21"/>
    </row>
    <row r="519" s="3" customFormat="1" ht="13" customHeight="1" spans="1:11">
      <c r="A519" s="12">
        <v>517</v>
      </c>
      <c r="B519" s="13" t="s">
        <v>1334</v>
      </c>
      <c r="C519" s="27" t="s">
        <v>249</v>
      </c>
      <c r="D519" s="13" t="s">
        <v>807</v>
      </c>
      <c r="E519" s="13" t="s">
        <v>1331</v>
      </c>
      <c r="F519" s="26">
        <v>88.5</v>
      </c>
      <c r="G519" s="15">
        <v>3</v>
      </c>
      <c r="H519" s="15" t="s">
        <v>809</v>
      </c>
      <c r="I519" s="21">
        <v>18</v>
      </c>
      <c r="J519" s="21">
        <v>21</v>
      </c>
      <c r="K519" s="21"/>
    </row>
    <row r="520" s="3" customFormat="1" ht="13" customHeight="1" spans="1:11">
      <c r="A520" s="12">
        <v>518</v>
      </c>
      <c r="B520" s="13" t="s">
        <v>1335</v>
      </c>
      <c r="C520" s="27" t="s">
        <v>273</v>
      </c>
      <c r="D520" s="13" t="s">
        <v>807</v>
      </c>
      <c r="E520" s="13" t="s">
        <v>1331</v>
      </c>
      <c r="F520" s="26">
        <v>88</v>
      </c>
      <c r="G520" s="15">
        <v>5</v>
      </c>
      <c r="H520" s="15" t="s">
        <v>809</v>
      </c>
      <c r="I520" s="21">
        <v>18</v>
      </c>
      <c r="J520" s="21">
        <v>13</v>
      </c>
      <c r="K520" s="21"/>
    </row>
    <row r="521" s="3" customFormat="1" ht="13" customHeight="1" spans="1:11">
      <c r="A521" s="12">
        <v>519</v>
      </c>
      <c r="B521" s="13" t="s">
        <v>1336</v>
      </c>
      <c r="C521" s="27" t="s">
        <v>335</v>
      </c>
      <c r="D521" s="13" t="s">
        <v>807</v>
      </c>
      <c r="E521" s="13" t="s">
        <v>1331</v>
      </c>
      <c r="F521" s="26">
        <v>88</v>
      </c>
      <c r="G521" s="15">
        <v>5</v>
      </c>
      <c r="H521" s="15" t="s">
        <v>809</v>
      </c>
      <c r="I521" s="21">
        <v>19</v>
      </c>
      <c r="J521" s="21">
        <v>9</v>
      </c>
      <c r="K521" s="21"/>
    </row>
    <row r="522" s="3" customFormat="1" ht="13" customHeight="1" spans="1:11">
      <c r="A522" s="12">
        <v>520</v>
      </c>
      <c r="B522" s="13" t="s">
        <v>1337</v>
      </c>
      <c r="C522" s="27" t="s">
        <v>235</v>
      </c>
      <c r="D522" s="13" t="s">
        <v>807</v>
      </c>
      <c r="E522" s="13" t="s">
        <v>1331</v>
      </c>
      <c r="F522" s="26">
        <v>87.75</v>
      </c>
      <c r="G522" s="15">
        <v>7</v>
      </c>
      <c r="H522" s="15" t="s">
        <v>809</v>
      </c>
      <c r="I522" s="21">
        <v>18</v>
      </c>
      <c r="J522" s="21">
        <v>9</v>
      </c>
      <c r="K522" s="21"/>
    </row>
    <row r="523" s="3" customFormat="1" ht="13" customHeight="1" spans="1:11">
      <c r="A523" s="12">
        <v>521</v>
      </c>
      <c r="B523" s="13" t="s">
        <v>1338</v>
      </c>
      <c r="C523" s="27" t="s">
        <v>309</v>
      </c>
      <c r="D523" s="13" t="s">
        <v>807</v>
      </c>
      <c r="E523" s="13" t="s">
        <v>1331</v>
      </c>
      <c r="F523" s="26">
        <v>87.5</v>
      </c>
      <c r="G523" s="15">
        <v>8</v>
      </c>
      <c r="H523" s="15" t="s">
        <v>809</v>
      </c>
      <c r="I523" s="21">
        <v>19</v>
      </c>
      <c r="J523" s="21">
        <v>18</v>
      </c>
      <c r="K523" s="21"/>
    </row>
    <row r="524" s="3" customFormat="1" ht="13" customHeight="1" spans="1:11">
      <c r="A524" s="12">
        <v>522</v>
      </c>
      <c r="B524" s="13" t="s">
        <v>1339</v>
      </c>
      <c r="C524" s="27" t="s">
        <v>140</v>
      </c>
      <c r="D524" s="13" t="s">
        <v>807</v>
      </c>
      <c r="E524" s="13" t="s">
        <v>1331</v>
      </c>
      <c r="F524" s="26">
        <v>87.5</v>
      </c>
      <c r="G524" s="15">
        <v>8</v>
      </c>
      <c r="H524" s="15" t="s">
        <v>809</v>
      </c>
      <c r="I524" s="21">
        <v>18</v>
      </c>
      <c r="J524" s="21">
        <v>18</v>
      </c>
      <c r="K524" s="21"/>
    </row>
    <row r="525" s="3" customFormat="1" ht="13" customHeight="1" spans="1:11">
      <c r="A525" s="12">
        <v>523</v>
      </c>
      <c r="B525" s="13" t="s">
        <v>1340</v>
      </c>
      <c r="C525" s="27" t="s">
        <v>332</v>
      </c>
      <c r="D525" s="13" t="s">
        <v>807</v>
      </c>
      <c r="E525" s="13" t="s">
        <v>1331</v>
      </c>
      <c r="F525" s="26">
        <v>87</v>
      </c>
      <c r="G525" s="15">
        <v>10</v>
      </c>
      <c r="H525" s="15" t="s">
        <v>809</v>
      </c>
      <c r="I525" s="21">
        <v>18</v>
      </c>
      <c r="J525" s="21">
        <v>4</v>
      </c>
      <c r="K525" s="21"/>
    </row>
    <row r="526" s="3" customFormat="1" ht="13" customHeight="1" spans="1:11">
      <c r="A526" s="12">
        <v>524</v>
      </c>
      <c r="B526" s="13" t="s">
        <v>1341</v>
      </c>
      <c r="C526" s="27" t="s">
        <v>301</v>
      </c>
      <c r="D526" s="13" t="s">
        <v>807</v>
      </c>
      <c r="E526" s="13" t="s">
        <v>1331</v>
      </c>
      <c r="F526" s="26">
        <v>87</v>
      </c>
      <c r="G526" s="15">
        <v>10</v>
      </c>
      <c r="H526" s="15" t="s">
        <v>809</v>
      </c>
      <c r="I526" s="21">
        <v>19</v>
      </c>
      <c r="J526" s="21">
        <v>11</v>
      </c>
      <c r="K526" s="21"/>
    </row>
    <row r="527" s="3" customFormat="1" ht="13" customHeight="1" spans="1:11">
      <c r="A527" s="12">
        <v>525</v>
      </c>
      <c r="B527" s="13" t="s">
        <v>1342</v>
      </c>
      <c r="C527" s="27" t="s">
        <v>68</v>
      </c>
      <c r="D527" s="13" t="s">
        <v>807</v>
      </c>
      <c r="E527" s="29" t="s">
        <v>1331</v>
      </c>
      <c r="F527" s="26">
        <v>86.75</v>
      </c>
      <c r="G527" s="15">
        <v>12</v>
      </c>
      <c r="H527" s="15" t="s">
        <v>809</v>
      </c>
      <c r="I527" s="21">
        <v>20</v>
      </c>
      <c r="J527" s="21">
        <v>18</v>
      </c>
      <c r="K527" s="21"/>
    </row>
    <row r="528" s="3" customFormat="1" ht="13" customHeight="1" spans="1:11">
      <c r="A528" s="12">
        <v>526</v>
      </c>
      <c r="B528" s="13" t="s">
        <v>1343</v>
      </c>
      <c r="C528" s="27" t="s">
        <v>274</v>
      </c>
      <c r="D528" s="13" t="s">
        <v>807</v>
      </c>
      <c r="E528" s="13" t="s">
        <v>1331</v>
      </c>
      <c r="F528" s="26">
        <v>86.75</v>
      </c>
      <c r="G528" s="15">
        <v>12</v>
      </c>
      <c r="H528" s="15" t="s">
        <v>809</v>
      </c>
      <c r="I528" s="21">
        <v>19</v>
      </c>
      <c r="J528" s="21">
        <v>13</v>
      </c>
      <c r="K528" s="21"/>
    </row>
    <row r="529" s="3" customFormat="1" ht="13" customHeight="1" spans="1:11">
      <c r="A529" s="12">
        <v>527</v>
      </c>
      <c r="B529" s="13" t="s">
        <v>1344</v>
      </c>
      <c r="C529" s="27" t="s">
        <v>345</v>
      </c>
      <c r="D529" s="13" t="s">
        <v>807</v>
      </c>
      <c r="E529" s="29" t="s">
        <v>1331</v>
      </c>
      <c r="F529" s="26">
        <v>86.5</v>
      </c>
      <c r="G529" s="15">
        <v>14</v>
      </c>
      <c r="H529" s="15" t="s">
        <v>809</v>
      </c>
      <c r="I529" s="21">
        <v>20</v>
      </c>
      <c r="J529" s="21">
        <v>13</v>
      </c>
      <c r="K529" s="21"/>
    </row>
    <row r="530" s="3" customFormat="1" ht="13" customHeight="1" spans="1:11">
      <c r="A530" s="12">
        <v>528</v>
      </c>
      <c r="B530" s="13" t="s">
        <v>1345</v>
      </c>
      <c r="C530" s="27" t="s">
        <v>256</v>
      </c>
      <c r="D530" s="13" t="s">
        <v>807</v>
      </c>
      <c r="E530" s="13" t="s">
        <v>1331</v>
      </c>
      <c r="F530" s="26">
        <v>86.5</v>
      </c>
      <c r="G530" s="15">
        <v>14</v>
      </c>
      <c r="H530" s="15" t="s">
        <v>809</v>
      </c>
      <c r="I530" s="21">
        <v>20</v>
      </c>
      <c r="J530" s="21">
        <v>3</v>
      </c>
      <c r="K530" s="21"/>
    </row>
    <row r="531" s="3" customFormat="1" ht="13" customHeight="1" spans="1:11">
      <c r="A531" s="12">
        <v>529</v>
      </c>
      <c r="B531" s="13" t="s">
        <v>1346</v>
      </c>
      <c r="C531" s="27" t="s">
        <v>12</v>
      </c>
      <c r="D531" s="13" t="s">
        <v>807</v>
      </c>
      <c r="E531" s="13" t="s">
        <v>1331</v>
      </c>
      <c r="F531" s="26">
        <v>86.25</v>
      </c>
      <c r="G531" s="15">
        <v>16</v>
      </c>
      <c r="H531" s="15" t="s">
        <v>809</v>
      </c>
      <c r="I531" s="21">
        <v>18</v>
      </c>
      <c r="J531" s="21">
        <v>8</v>
      </c>
      <c r="K531" s="21"/>
    </row>
    <row r="532" s="3" customFormat="1" ht="13" customHeight="1" spans="1:11">
      <c r="A532" s="12">
        <v>530</v>
      </c>
      <c r="B532" s="13" t="s">
        <v>1347</v>
      </c>
      <c r="C532" s="27" t="s">
        <v>139</v>
      </c>
      <c r="D532" s="13" t="s">
        <v>807</v>
      </c>
      <c r="E532" s="29" t="s">
        <v>1331</v>
      </c>
      <c r="F532" s="26">
        <v>86</v>
      </c>
      <c r="G532" s="15">
        <v>17</v>
      </c>
      <c r="H532" s="15" t="s">
        <v>809</v>
      </c>
      <c r="I532" s="21">
        <v>20</v>
      </c>
      <c r="J532" s="21">
        <v>22</v>
      </c>
      <c r="K532" s="21"/>
    </row>
    <row r="533" s="3" customFormat="1" ht="13" customHeight="1" spans="1:11">
      <c r="A533" s="12">
        <v>531</v>
      </c>
      <c r="B533" s="13" t="s">
        <v>1348</v>
      </c>
      <c r="C533" s="27" t="s">
        <v>573</v>
      </c>
      <c r="D533" s="13" t="s">
        <v>807</v>
      </c>
      <c r="E533" s="13" t="s">
        <v>1331</v>
      </c>
      <c r="F533" s="26">
        <v>85.5</v>
      </c>
      <c r="G533" s="15">
        <v>18</v>
      </c>
      <c r="H533" s="15" t="s">
        <v>809</v>
      </c>
      <c r="I533" s="21">
        <v>19</v>
      </c>
      <c r="J533" s="21">
        <v>19</v>
      </c>
      <c r="K533" s="21"/>
    </row>
    <row r="534" s="3" customFormat="1" ht="13" customHeight="1" spans="1:11">
      <c r="A534" s="12">
        <v>532</v>
      </c>
      <c r="B534" s="13" t="s">
        <v>1349</v>
      </c>
      <c r="C534" s="27" t="s">
        <v>147</v>
      </c>
      <c r="D534" s="13" t="s">
        <v>807</v>
      </c>
      <c r="E534" s="13" t="s">
        <v>1331</v>
      </c>
      <c r="F534" s="26">
        <v>85.5</v>
      </c>
      <c r="G534" s="15">
        <v>18</v>
      </c>
      <c r="H534" s="15" t="s">
        <v>809</v>
      </c>
      <c r="I534" s="21">
        <v>19</v>
      </c>
      <c r="J534" s="21">
        <v>14</v>
      </c>
      <c r="K534" s="21"/>
    </row>
    <row r="535" s="3" customFormat="1" ht="13" customHeight="1" spans="1:11">
      <c r="A535" s="12">
        <v>533</v>
      </c>
      <c r="B535" s="13" t="s">
        <v>1350</v>
      </c>
      <c r="C535" s="27" t="s">
        <v>393</v>
      </c>
      <c r="D535" s="13" t="s">
        <v>807</v>
      </c>
      <c r="E535" s="13" t="s">
        <v>1331</v>
      </c>
      <c r="F535" s="26">
        <v>85.5</v>
      </c>
      <c r="G535" s="15">
        <v>18</v>
      </c>
      <c r="H535" s="15" t="s">
        <v>809</v>
      </c>
      <c r="I535" s="21">
        <v>19</v>
      </c>
      <c r="J535" s="21">
        <v>24</v>
      </c>
      <c r="K535" s="21"/>
    </row>
    <row r="536" s="3" customFormat="1" ht="13" customHeight="1" spans="1:11">
      <c r="A536" s="12">
        <v>534</v>
      </c>
      <c r="B536" s="13" t="s">
        <v>1351</v>
      </c>
      <c r="C536" s="27" t="s">
        <v>216</v>
      </c>
      <c r="D536" s="13" t="s">
        <v>807</v>
      </c>
      <c r="E536" s="13" t="s">
        <v>1331</v>
      </c>
      <c r="F536" s="26">
        <v>85</v>
      </c>
      <c r="G536" s="15">
        <v>21</v>
      </c>
      <c r="H536" s="15" t="s">
        <v>809</v>
      </c>
      <c r="I536" s="21">
        <v>20</v>
      </c>
      <c r="J536" s="21">
        <v>21</v>
      </c>
      <c r="K536" s="21"/>
    </row>
    <row r="537" s="3" customFormat="1" ht="13" customHeight="1" spans="1:11">
      <c r="A537" s="12">
        <v>535</v>
      </c>
      <c r="B537" s="13" t="s">
        <v>1352</v>
      </c>
      <c r="C537" s="27" t="s">
        <v>130</v>
      </c>
      <c r="D537" s="13" t="s">
        <v>807</v>
      </c>
      <c r="E537" s="13" t="s">
        <v>1331</v>
      </c>
      <c r="F537" s="26">
        <v>85</v>
      </c>
      <c r="G537" s="15">
        <v>21</v>
      </c>
      <c r="H537" s="15" t="s">
        <v>809</v>
      </c>
      <c r="I537" s="21">
        <v>20</v>
      </c>
      <c r="J537" s="21">
        <v>6</v>
      </c>
      <c r="K537" s="21"/>
    </row>
    <row r="538" s="3" customFormat="1" ht="13" customHeight="1" spans="1:11">
      <c r="A538" s="12">
        <v>536</v>
      </c>
      <c r="B538" s="13" t="s">
        <v>1353</v>
      </c>
      <c r="C538" s="27" t="s">
        <v>390</v>
      </c>
      <c r="D538" s="13" t="s">
        <v>807</v>
      </c>
      <c r="E538" s="13" t="s">
        <v>1331</v>
      </c>
      <c r="F538" s="26">
        <v>84.75</v>
      </c>
      <c r="G538" s="15">
        <v>23</v>
      </c>
      <c r="H538" s="15" t="s">
        <v>809</v>
      </c>
      <c r="I538" s="21">
        <v>19</v>
      </c>
      <c r="J538" s="21">
        <v>17</v>
      </c>
      <c r="K538" s="21"/>
    </row>
    <row r="539" s="3" customFormat="1" ht="13" customHeight="1" spans="1:11">
      <c r="A539" s="12">
        <v>537</v>
      </c>
      <c r="B539" s="13" t="s">
        <v>1354</v>
      </c>
      <c r="C539" s="27" t="s">
        <v>37</v>
      </c>
      <c r="D539" s="13" t="s">
        <v>807</v>
      </c>
      <c r="E539" s="13" t="s">
        <v>1331</v>
      </c>
      <c r="F539" s="26">
        <v>84.75</v>
      </c>
      <c r="G539" s="15">
        <v>23</v>
      </c>
      <c r="H539" s="15" t="s">
        <v>809</v>
      </c>
      <c r="I539" s="21">
        <v>19</v>
      </c>
      <c r="J539" s="21">
        <v>15</v>
      </c>
      <c r="K539" s="21"/>
    </row>
    <row r="540" s="3" customFormat="1" ht="13" customHeight="1" spans="1:11">
      <c r="A540" s="12">
        <v>538</v>
      </c>
      <c r="B540" s="13" t="s">
        <v>1355</v>
      </c>
      <c r="C540" s="27" t="s">
        <v>622</v>
      </c>
      <c r="D540" s="13" t="s">
        <v>807</v>
      </c>
      <c r="E540" s="13" t="s">
        <v>1331</v>
      </c>
      <c r="F540" s="26">
        <v>84.5</v>
      </c>
      <c r="G540" s="15">
        <v>25</v>
      </c>
      <c r="H540" s="15" t="s">
        <v>809</v>
      </c>
      <c r="I540" s="21">
        <v>19</v>
      </c>
      <c r="J540" s="21">
        <v>23</v>
      </c>
      <c r="K540" s="21"/>
    </row>
    <row r="541" s="3" customFormat="1" ht="13" customHeight="1" spans="1:11">
      <c r="A541" s="12">
        <v>539</v>
      </c>
      <c r="B541" s="13" t="s">
        <v>1356</v>
      </c>
      <c r="C541" s="27" t="s">
        <v>75</v>
      </c>
      <c r="D541" s="13" t="s">
        <v>807</v>
      </c>
      <c r="E541" s="13" t="s">
        <v>1331</v>
      </c>
      <c r="F541" s="26">
        <v>84.5</v>
      </c>
      <c r="G541" s="15">
        <v>25</v>
      </c>
      <c r="H541" s="15" t="s">
        <v>809</v>
      </c>
      <c r="I541" s="21">
        <v>20</v>
      </c>
      <c r="J541" s="21">
        <v>9</v>
      </c>
      <c r="K541" s="21"/>
    </row>
    <row r="542" s="3" customFormat="1" ht="13" customHeight="1" spans="1:11">
      <c r="A542" s="12">
        <v>540</v>
      </c>
      <c r="B542" s="13" t="s">
        <v>1357</v>
      </c>
      <c r="C542" s="27" t="s">
        <v>212</v>
      </c>
      <c r="D542" s="13" t="s">
        <v>807</v>
      </c>
      <c r="E542" s="13" t="s">
        <v>1331</v>
      </c>
      <c r="F542" s="26">
        <v>84.5</v>
      </c>
      <c r="G542" s="15">
        <v>25</v>
      </c>
      <c r="H542" s="15" t="s">
        <v>809</v>
      </c>
      <c r="I542" s="21">
        <v>18</v>
      </c>
      <c r="J542" s="21">
        <v>24</v>
      </c>
      <c r="K542" s="21"/>
    </row>
    <row r="543" s="3" customFormat="1" ht="13" customHeight="1" spans="1:11">
      <c r="A543" s="12">
        <v>541</v>
      </c>
      <c r="B543" s="13" t="s">
        <v>1358</v>
      </c>
      <c r="C543" s="27" t="s">
        <v>453</v>
      </c>
      <c r="D543" s="13" t="s">
        <v>807</v>
      </c>
      <c r="E543" s="13" t="s">
        <v>1331</v>
      </c>
      <c r="F543" s="26">
        <v>84.5</v>
      </c>
      <c r="G543" s="15">
        <v>25</v>
      </c>
      <c r="H543" s="15" t="s">
        <v>809</v>
      </c>
      <c r="I543" s="21">
        <v>18</v>
      </c>
      <c r="J543" s="21">
        <v>25</v>
      </c>
      <c r="K543" s="21"/>
    </row>
    <row r="544" s="3" customFormat="1" ht="13" customHeight="1" spans="1:11">
      <c r="A544" s="12">
        <v>542</v>
      </c>
      <c r="B544" s="13" t="s">
        <v>1329</v>
      </c>
      <c r="C544" s="27" t="s">
        <v>683</v>
      </c>
      <c r="D544" s="13" t="s">
        <v>807</v>
      </c>
      <c r="E544" s="13" t="s">
        <v>1331</v>
      </c>
      <c r="F544" s="26">
        <v>84.25</v>
      </c>
      <c r="G544" s="15">
        <v>29</v>
      </c>
      <c r="H544" s="15" t="s">
        <v>809</v>
      </c>
      <c r="I544" s="21">
        <v>19</v>
      </c>
      <c r="J544" s="21">
        <v>1</v>
      </c>
      <c r="K544" s="21"/>
    </row>
    <row r="545" s="3" customFormat="1" ht="13" customHeight="1" spans="1:11">
      <c r="A545" s="12">
        <v>543</v>
      </c>
      <c r="B545" s="13" t="s">
        <v>1359</v>
      </c>
      <c r="C545" s="27" t="s">
        <v>313</v>
      </c>
      <c r="D545" s="13" t="s">
        <v>807</v>
      </c>
      <c r="E545" s="13" t="s">
        <v>1331</v>
      </c>
      <c r="F545" s="26">
        <v>84</v>
      </c>
      <c r="G545" s="15">
        <v>30</v>
      </c>
      <c r="H545" s="15" t="s">
        <v>809</v>
      </c>
      <c r="I545" s="21">
        <v>18</v>
      </c>
      <c r="J545" s="21">
        <v>6</v>
      </c>
      <c r="K545" s="21"/>
    </row>
    <row r="546" s="3" customFormat="1" ht="13" customHeight="1" spans="1:11">
      <c r="A546" s="12">
        <v>544</v>
      </c>
      <c r="B546" s="13" t="s">
        <v>1360</v>
      </c>
      <c r="C546" s="27" t="s">
        <v>236</v>
      </c>
      <c r="D546" s="13" t="s">
        <v>807</v>
      </c>
      <c r="E546" s="13" t="s">
        <v>1331</v>
      </c>
      <c r="F546" s="26">
        <v>84</v>
      </c>
      <c r="G546" s="15">
        <v>30</v>
      </c>
      <c r="H546" s="15" t="s">
        <v>809</v>
      </c>
      <c r="I546" s="21">
        <v>18</v>
      </c>
      <c r="J546" s="21">
        <v>26</v>
      </c>
      <c r="K546" s="21"/>
    </row>
    <row r="547" s="3" customFormat="1" ht="13" customHeight="1" spans="1:11">
      <c r="A547" s="12">
        <v>545</v>
      </c>
      <c r="B547" s="13" t="s">
        <v>1361</v>
      </c>
      <c r="C547" s="27" t="s">
        <v>470</v>
      </c>
      <c r="D547" s="13" t="s">
        <v>807</v>
      </c>
      <c r="E547" s="13" t="s">
        <v>1331</v>
      </c>
      <c r="F547" s="26">
        <v>84</v>
      </c>
      <c r="G547" s="15">
        <v>30</v>
      </c>
      <c r="H547" s="15" t="s">
        <v>809</v>
      </c>
      <c r="I547" s="21">
        <v>19</v>
      </c>
      <c r="J547" s="21">
        <v>5</v>
      </c>
      <c r="K547" s="21"/>
    </row>
    <row r="548" s="3" customFormat="1" ht="13" customHeight="1" spans="1:11">
      <c r="A548" s="12">
        <v>546</v>
      </c>
      <c r="B548" s="13" t="s">
        <v>1362</v>
      </c>
      <c r="C548" s="27" t="s">
        <v>193</v>
      </c>
      <c r="D548" s="13" t="s">
        <v>807</v>
      </c>
      <c r="E548" s="13" t="s">
        <v>1331</v>
      </c>
      <c r="F548" s="26">
        <v>84</v>
      </c>
      <c r="G548" s="15">
        <v>30</v>
      </c>
      <c r="H548" s="15" t="s">
        <v>809</v>
      </c>
      <c r="I548" s="21">
        <v>18</v>
      </c>
      <c r="J548" s="21">
        <v>19</v>
      </c>
      <c r="K548" s="21"/>
    </row>
    <row r="549" s="3" customFormat="1" ht="13" customHeight="1" spans="1:11">
      <c r="A549" s="12">
        <v>547</v>
      </c>
      <c r="B549" s="13" t="s">
        <v>1363</v>
      </c>
      <c r="C549" s="27" t="s">
        <v>567</v>
      </c>
      <c r="D549" s="13" t="s">
        <v>807</v>
      </c>
      <c r="E549" s="13" t="s">
        <v>1331</v>
      </c>
      <c r="F549" s="26">
        <v>83.75</v>
      </c>
      <c r="G549" s="15">
        <v>34</v>
      </c>
      <c r="H549" s="15" t="s">
        <v>809</v>
      </c>
      <c r="I549" s="21">
        <v>18</v>
      </c>
      <c r="J549" s="21">
        <v>23</v>
      </c>
      <c r="K549" s="21"/>
    </row>
    <row r="550" s="3" customFormat="1" ht="13" customHeight="1" spans="1:11">
      <c r="A550" s="12">
        <v>548</v>
      </c>
      <c r="B550" s="13" t="s">
        <v>1364</v>
      </c>
      <c r="C550" s="27" t="s">
        <v>160</v>
      </c>
      <c r="D550" s="13" t="s">
        <v>807</v>
      </c>
      <c r="E550" s="13" t="s">
        <v>1331</v>
      </c>
      <c r="F550" s="26">
        <v>83.75</v>
      </c>
      <c r="G550" s="15">
        <v>34</v>
      </c>
      <c r="H550" s="15" t="s">
        <v>809</v>
      </c>
      <c r="I550" s="21">
        <v>18</v>
      </c>
      <c r="J550" s="21">
        <v>5</v>
      </c>
      <c r="K550" s="21"/>
    </row>
    <row r="551" s="3" customFormat="1" ht="13" customHeight="1" spans="1:11">
      <c r="A551" s="12">
        <v>549</v>
      </c>
      <c r="B551" s="13" t="s">
        <v>1365</v>
      </c>
      <c r="C551" s="27" t="s">
        <v>482</v>
      </c>
      <c r="D551" s="13" t="s">
        <v>807</v>
      </c>
      <c r="E551" s="13" t="s">
        <v>1331</v>
      </c>
      <c r="F551" s="26">
        <v>83.5</v>
      </c>
      <c r="G551" s="15">
        <v>36</v>
      </c>
      <c r="H551" s="15" t="s">
        <v>809</v>
      </c>
      <c r="I551" s="21">
        <v>18</v>
      </c>
      <c r="J551" s="21">
        <v>15</v>
      </c>
      <c r="K551" s="21"/>
    </row>
    <row r="552" s="3" customFormat="1" ht="13" customHeight="1" spans="1:11">
      <c r="A552" s="12">
        <v>550</v>
      </c>
      <c r="B552" s="13" t="s">
        <v>1324</v>
      </c>
      <c r="C552" s="27" t="s">
        <v>516</v>
      </c>
      <c r="D552" s="13" t="s">
        <v>807</v>
      </c>
      <c r="E552" s="13" t="s">
        <v>1331</v>
      </c>
      <c r="F552" s="26">
        <v>83.5</v>
      </c>
      <c r="G552" s="15">
        <v>36</v>
      </c>
      <c r="H552" s="15" t="s">
        <v>809</v>
      </c>
      <c r="I552" s="21">
        <v>18</v>
      </c>
      <c r="J552" s="21">
        <v>22</v>
      </c>
      <c r="K552" s="21"/>
    </row>
    <row r="553" s="3" customFormat="1" ht="13" customHeight="1" spans="1:11">
      <c r="A553" s="12">
        <v>551</v>
      </c>
      <c r="B553" s="13" t="s">
        <v>1366</v>
      </c>
      <c r="C553" s="27" t="s">
        <v>406</v>
      </c>
      <c r="D553" s="13" t="s">
        <v>807</v>
      </c>
      <c r="E553" s="13" t="s">
        <v>1331</v>
      </c>
      <c r="F553" s="26">
        <v>83.5</v>
      </c>
      <c r="G553" s="15">
        <v>36</v>
      </c>
      <c r="H553" s="15" t="s">
        <v>809</v>
      </c>
      <c r="I553" s="21">
        <v>19</v>
      </c>
      <c r="J553" s="21">
        <v>22</v>
      </c>
      <c r="K553" s="21"/>
    </row>
    <row r="554" s="3" customFormat="1" ht="13" customHeight="1" spans="1:11">
      <c r="A554" s="12">
        <v>552</v>
      </c>
      <c r="B554" s="13" t="s">
        <v>1367</v>
      </c>
      <c r="C554" s="27" t="s">
        <v>190</v>
      </c>
      <c r="D554" s="13" t="s">
        <v>807</v>
      </c>
      <c r="E554" s="13" t="s">
        <v>1331</v>
      </c>
      <c r="F554" s="26">
        <v>83.5</v>
      </c>
      <c r="G554" s="15">
        <v>36</v>
      </c>
      <c r="H554" s="15" t="s">
        <v>809</v>
      </c>
      <c r="I554" s="21">
        <v>18</v>
      </c>
      <c r="J554" s="21">
        <v>7</v>
      </c>
      <c r="K554" s="21"/>
    </row>
    <row r="555" s="3" customFormat="1" ht="13" customHeight="1" spans="1:11">
      <c r="A555" s="12">
        <v>553</v>
      </c>
      <c r="B555" s="13" t="s">
        <v>1368</v>
      </c>
      <c r="C555" s="27" t="s">
        <v>773</v>
      </c>
      <c r="D555" s="13" t="s">
        <v>807</v>
      </c>
      <c r="E555" s="13" t="s">
        <v>1331</v>
      </c>
      <c r="F555" s="26">
        <v>83.5</v>
      </c>
      <c r="G555" s="15">
        <v>36</v>
      </c>
      <c r="H555" s="15" t="s">
        <v>809</v>
      </c>
      <c r="I555" s="21"/>
      <c r="J555" s="21"/>
      <c r="K555" s="21"/>
    </row>
    <row r="556" s="3" customFormat="1" ht="13" customHeight="1" spans="1:11">
      <c r="A556" s="12">
        <v>554</v>
      </c>
      <c r="B556" s="13" t="s">
        <v>1369</v>
      </c>
      <c r="C556" s="27" t="s">
        <v>179</v>
      </c>
      <c r="D556" s="13" t="s">
        <v>807</v>
      </c>
      <c r="E556" s="13" t="s">
        <v>1331</v>
      </c>
      <c r="F556" s="26">
        <v>83.5</v>
      </c>
      <c r="G556" s="15">
        <v>36</v>
      </c>
      <c r="H556" s="15" t="s">
        <v>809</v>
      </c>
      <c r="I556" s="21">
        <v>20</v>
      </c>
      <c r="J556" s="21">
        <v>15</v>
      </c>
      <c r="K556" s="21"/>
    </row>
    <row r="557" s="3" customFormat="1" ht="13" customHeight="1" spans="1:11">
      <c r="A557" s="12">
        <v>555</v>
      </c>
      <c r="B557" s="13" t="s">
        <v>1370</v>
      </c>
      <c r="C557" s="27" t="s">
        <v>210</v>
      </c>
      <c r="D557" s="13" t="s">
        <v>807</v>
      </c>
      <c r="E557" s="13" t="s">
        <v>1331</v>
      </c>
      <c r="F557" s="26">
        <v>83.5</v>
      </c>
      <c r="G557" s="15">
        <v>36</v>
      </c>
      <c r="H557" s="15" t="s">
        <v>809</v>
      </c>
      <c r="I557" s="21">
        <v>20</v>
      </c>
      <c r="J557" s="21">
        <v>8</v>
      </c>
      <c r="K557" s="21"/>
    </row>
    <row r="558" s="3" customFormat="1" ht="13" customHeight="1" spans="1:11">
      <c r="A558" s="12">
        <v>556</v>
      </c>
      <c r="B558" s="13" t="s">
        <v>1371</v>
      </c>
      <c r="C558" s="27" t="s">
        <v>124</v>
      </c>
      <c r="D558" s="13" t="s">
        <v>807</v>
      </c>
      <c r="E558" s="13" t="s">
        <v>1331</v>
      </c>
      <c r="F558" s="26">
        <v>83.5</v>
      </c>
      <c r="G558" s="15">
        <v>36</v>
      </c>
      <c r="H558" s="15" t="s">
        <v>809</v>
      </c>
      <c r="I558" s="21">
        <v>20</v>
      </c>
      <c r="J558" s="21">
        <v>7</v>
      </c>
      <c r="K558" s="21"/>
    </row>
    <row r="559" s="3" customFormat="1" ht="13" customHeight="1" spans="1:11">
      <c r="A559" s="12">
        <v>557</v>
      </c>
      <c r="B559" s="13" t="s">
        <v>1372</v>
      </c>
      <c r="C559" s="27" t="s">
        <v>311</v>
      </c>
      <c r="D559" s="13" t="s">
        <v>807</v>
      </c>
      <c r="E559" s="13" t="s">
        <v>1331</v>
      </c>
      <c r="F559" s="26">
        <v>83.5</v>
      </c>
      <c r="G559" s="15">
        <v>36</v>
      </c>
      <c r="H559" s="15" t="s">
        <v>809</v>
      </c>
      <c r="I559" s="21">
        <v>20</v>
      </c>
      <c r="J559" s="21">
        <v>24</v>
      </c>
      <c r="K559" s="21"/>
    </row>
    <row r="560" s="3" customFormat="1" ht="13" customHeight="1" spans="1:11">
      <c r="A560" s="12">
        <v>558</v>
      </c>
      <c r="B560" s="13" t="s">
        <v>1373</v>
      </c>
      <c r="C560" s="27" t="s">
        <v>416</v>
      </c>
      <c r="D560" s="13" t="s">
        <v>807</v>
      </c>
      <c r="E560" s="13" t="s">
        <v>1331</v>
      </c>
      <c r="F560" s="26">
        <v>83.5</v>
      </c>
      <c r="G560" s="15">
        <v>36</v>
      </c>
      <c r="H560" s="15" t="s">
        <v>809</v>
      </c>
      <c r="I560" s="21">
        <v>18</v>
      </c>
      <c r="J560" s="21">
        <v>1</v>
      </c>
      <c r="K560" s="21"/>
    </row>
    <row r="561" s="3" customFormat="1" ht="13" customHeight="1" spans="1:11">
      <c r="A561" s="12">
        <v>559</v>
      </c>
      <c r="B561" s="13" t="s">
        <v>1374</v>
      </c>
      <c r="C561" s="27" t="s">
        <v>442</v>
      </c>
      <c r="D561" s="13" t="s">
        <v>807</v>
      </c>
      <c r="E561" s="13" t="s">
        <v>1331</v>
      </c>
      <c r="F561" s="26">
        <v>83.25</v>
      </c>
      <c r="G561" s="15">
        <v>46</v>
      </c>
      <c r="H561" s="15" t="s">
        <v>809</v>
      </c>
      <c r="I561" s="21">
        <v>19</v>
      </c>
      <c r="J561" s="21">
        <v>8</v>
      </c>
      <c r="K561" s="21"/>
    </row>
    <row r="562" s="3" customFormat="1" ht="13" customHeight="1" spans="1:11">
      <c r="A562" s="12">
        <v>560</v>
      </c>
      <c r="B562" s="13" t="s">
        <v>1375</v>
      </c>
      <c r="C562" s="27" t="s">
        <v>495</v>
      </c>
      <c r="D562" s="13" t="s">
        <v>807</v>
      </c>
      <c r="E562" s="13" t="s">
        <v>1331</v>
      </c>
      <c r="F562" s="26">
        <v>83.25</v>
      </c>
      <c r="G562" s="15">
        <v>46</v>
      </c>
      <c r="H562" s="15" t="s">
        <v>809</v>
      </c>
      <c r="I562" s="21">
        <v>18</v>
      </c>
      <c r="J562" s="21">
        <v>12</v>
      </c>
      <c r="K562" s="21"/>
    </row>
    <row r="563" s="3" customFormat="1" ht="13" customHeight="1" spans="1:11">
      <c r="A563" s="12">
        <v>561</v>
      </c>
      <c r="B563" s="13" t="s">
        <v>1376</v>
      </c>
      <c r="C563" s="27" t="s">
        <v>263</v>
      </c>
      <c r="D563" s="13" t="s">
        <v>807</v>
      </c>
      <c r="E563" s="13" t="s">
        <v>1331</v>
      </c>
      <c r="F563" s="26">
        <v>83.25</v>
      </c>
      <c r="G563" s="15">
        <v>46</v>
      </c>
      <c r="H563" s="15" t="s">
        <v>809</v>
      </c>
      <c r="I563" s="21">
        <v>18</v>
      </c>
      <c r="J563" s="21">
        <v>11</v>
      </c>
      <c r="K563" s="21"/>
    </row>
    <row r="564" s="3" customFormat="1" ht="13" customHeight="1" spans="1:11">
      <c r="A564" s="12">
        <v>562</v>
      </c>
      <c r="B564" s="13" t="s">
        <v>1377</v>
      </c>
      <c r="C564" s="27" t="s">
        <v>121</v>
      </c>
      <c r="D564" s="13" t="s">
        <v>807</v>
      </c>
      <c r="E564" s="13" t="s">
        <v>1331</v>
      </c>
      <c r="F564" s="26">
        <v>83.25</v>
      </c>
      <c r="G564" s="15">
        <v>46</v>
      </c>
      <c r="H564" s="15" t="s">
        <v>809</v>
      </c>
      <c r="I564" s="21">
        <v>19</v>
      </c>
      <c r="J564" s="21">
        <v>25</v>
      </c>
      <c r="K564" s="21"/>
    </row>
    <row r="565" s="3" customFormat="1" ht="13" customHeight="1" spans="1:11">
      <c r="A565" s="12">
        <v>563</v>
      </c>
      <c r="B565" s="13" t="s">
        <v>1378</v>
      </c>
      <c r="C565" s="27" t="s">
        <v>76</v>
      </c>
      <c r="D565" s="13" t="s">
        <v>807</v>
      </c>
      <c r="E565" s="13" t="s">
        <v>1331</v>
      </c>
      <c r="F565" s="26">
        <v>83.25</v>
      </c>
      <c r="G565" s="15">
        <v>46</v>
      </c>
      <c r="H565" s="15" t="s">
        <v>809</v>
      </c>
      <c r="I565" s="21">
        <v>20</v>
      </c>
      <c r="J565" s="21">
        <v>19</v>
      </c>
      <c r="K565" s="21"/>
    </row>
    <row r="566" s="3" customFormat="1" ht="13" customHeight="1" spans="1:11">
      <c r="A566" s="12">
        <v>564</v>
      </c>
      <c r="B566" s="13" t="s">
        <v>1379</v>
      </c>
      <c r="C566" s="27" t="s">
        <v>248</v>
      </c>
      <c r="D566" s="13" t="s">
        <v>807</v>
      </c>
      <c r="E566" s="13" t="s">
        <v>1331</v>
      </c>
      <c r="F566" s="26">
        <v>83.25</v>
      </c>
      <c r="G566" s="15">
        <v>46</v>
      </c>
      <c r="H566" s="15" t="s">
        <v>809</v>
      </c>
      <c r="I566" s="21">
        <v>18</v>
      </c>
      <c r="J566" s="21">
        <v>3</v>
      </c>
      <c r="K566" s="21"/>
    </row>
    <row r="567" s="3" customFormat="1" ht="13" customHeight="1" spans="1:11">
      <c r="A567" s="12">
        <v>565</v>
      </c>
      <c r="B567" s="13" t="s">
        <v>1380</v>
      </c>
      <c r="C567" s="27" t="s">
        <v>173</v>
      </c>
      <c r="D567" s="13" t="s">
        <v>807</v>
      </c>
      <c r="E567" s="13" t="s">
        <v>1331</v>
      </c>
      <c r="F567" s="26">
        <v>83.25</v>
      </c>
      <c r="G567" s="15">
        <v>46</v>
      </c>
      <c r="H567" s="15" t="s">
        <v>809</v>
      </c>
      <c r="I567" s="21">
        <v>20</v>
      </c>
      <c r="J567" s="21">
        <v>5</v>
      </c>
      <c r="K567" s="21"/>
    </row>
    <row r="568" s="3" customFormat="1" ht="13" customHeight="1" spans="1:11">
      <c r="A568" s="12">
        <v>566</v>
      </c>
      <c r="B568" s="13" t="s">
        <v>1381</v>
      </c>
      <c r="C568" s="27" t="s">
        <v>132</v>
      </c>
      <c r="D568" s="13" t="s">
        <v>807</v>
      </c>
      <c r="E568" s="13" t="s">
        <v>1331</v>
      </c>
      <c r="F568" s="26">
        <v>83</v>
      </c>
      <c r="G568" s="15">
        <v>53</v>
      </c>
      <c r="H568" s="15" t="s">
        <v>809</v>
      </c>
      <c r="I568" s="21">
        <v>20</v>
      </c>
      <c r="J568" s="21">
        <v>17</v>
      </c>
      <c r="K568" s="21"/>
    </row>
    <row r="569" s="3" customFormat="1" ht="13" customHeight="1" spans="1:11">
      <c r="A569" s="12">
        <v>567</v>
      </c>
      <c r="B569" s="13" t="s">
        <v>1382</v>
      </c>
      <c r="C569" s="27" t="s">
        <v>375</v>
      </c>
      <c r="D569" s="13" t="s">
        <v>807</v>
      </c>
      <c r="E569" s="13" t="s">
        <v>1331</v>
      </c>
      <c r="F569" s="26">
        <v>83</v>
      </c>
      <c r="G569" s="15">
        <v>53</v>
      </c>
      <c r="H569" s="15" t="s">
        <v>809</v>
      </c>
      <c r="I569" s="21">
        <v>18</v>
      </c>
      <c r="J569" s="21">
        <v>14</v>
      </c>
      <c r="K569" s="21"/>
    </row>
    <row r="570" s="3" customFormat="1" ht="13" customHeight="1" spans="1:11">
      <c r="A570" s="12">
        <v>568</v>
      </c>
      <c r="B570" s="13" t="s">
        <v>1383</v>
      </c>
      <c r="C570" s="27" t="s">
        <v>340</v>
      </c>
      <c r="D570" s="13" t="s">
        <v>807</v>
      </c>
      <c r="E570" s="13" t="s">
        <v>1331</v>
      </c>
      <c r="F570" s="26">
        <v>83</v>
      </c>
      <c r="G570" s="15">
        <v>53</v>
      </c>
      <c r="H570" s="15" t="s">
        <v>809</v>
      </c>
      <c r="I570" s="21">
        <v>20</v>
      </c>
      <c r="J570" s="21">
        <v>12</v>
      </c>
      <c r="K570" s="21"/>
    </row>
    <row r="571" s="3" customFormat="1" ht="13" customHeight="1" spans="1:11">
      <c r="A571" s="12">
        <v>569</v>
      </c>
      <c r="B571" s="13" t="s">
        <v>1384</v>
      </c>
      <c r="C571" s="27" t="s">
        <v>377</v>
      </c>
      <c r="D571" s="13" t="s">
        <v>807</v>
      </c>
      <c r="E571" s="13" t="s">
        <v>1331</v>
      </c>
      <c r="F571" s="26">
        <v>83</v>
      </c>
      <c r="G571" s="15">
        <v>53</v>
      </c>
      <c r="H571" s="15" t="s">
        <v>809</v>
      </c>
      <c r="I571" s="21">
        <v>19</v>
      </c>
      <c r="J571" s="21">
        <v>12</v>
      </c>
      <c r="K571" s="21"/>
    </row>
    <row r="572" s="3" customFormat="1" ht="13" customHeight="1" spans="1:11">
      <c r="A572" s="12">
        <v>570</v>
      </c>
      <c r="B572" s="13" t="s">
        <v>1385</v>
      </c>
      <c r="C572" s="27" t="s">
        <v>155</v>
      </c>
      <c r="D572" s="13" t="s">
        <v>807</v>
      </c>
      <c r="E572" s="13" t="s">
        <v>1331</v>
      </c>
      <c r="F572" s="26">
        <v>83</v>
      </c>
      <c r="G572" s="15">
        <v>53</v>
      </c>
      <c r="H572" s="15" t="s">
        <v>809</v>
      </c>
      <c r="I572" s="21">
        <v>20</v>
      </c>
      <c r="J572" s="21">
        <v>16</v>
      </c>
      <c r="K572" s="21"/>
    </row>
    <row r="573" s="3" customFormat="1" ht="13" customHeight="1" spans="1:11">
      <c r="A573" s="12">
        <v>571</v>
      </c>
      <c r="B573" s="13" t="s">
        <v>1386</v>
      </c>
      <c r="C573" s="27" t="s">
        <v>211</v>
      </c>
      <c r="D573" s="13" t="s">
        <v>807</v>
      </c>
      <c r="E573" s="13" t="s">
        <v>1331</v>
      </c>
      <c r="F573" s="26">
        <v>83</v>
      </c>
      <c r="G573" s="15">
        <v>53</v>
      </c>
      <c r="H573" s="15" t="s">
        <v>809</v>
      </c>
      <c r="I573" s="21">
        <v>20</v>
      </c>
      <c r="J573" s="21">
        <v>23</v>
      </c>
      <c r="K573" s="21"/>
    </row>
    <row r="574" s="3" customFormat="1" ht="13" customHeight="1" spans="1:11">
      <c r="A574" s="12">
        <v>572</v>
      </c>
      <c r="B574" s="13" t="s">
        <v>1387</v>
      </c>
      <c r="C574" s="27" t="s">
        <v>221</v>
      </c>
      <c r="D574" s="13" t="s">
        <v>807</v>
      </c>
      <c r="E574" s="13" t="s">
        <v>1331</v>
      </c>
      <c r="F574" s="26">
        <v>83</v>
      </c>
      <c r="G574" s="15">
        <v>53</v>
      </c>
      <c r="H574" s="15" t="s">
        <v>809</v>
      </c>
      <c r="I574" s="21">
        <v>20</v>
      </c>
      <c r="J574" s="21">
        <v>11</v>
      </c>
      <c r="K574" s="21"/>
    </row>
    <row r="575" s="3" customFormat="1" ht="13" customHeight="1" spans="1:11">
      <c r="A575" s="12">
        <v>573</v>
      </c>
      <c r="B575" s="13" t="s">
        <v>1388</v>
      </c>
      <c r="C575" s="27" t="s">
        <v>244</v>
      </c>
      <c r="D575" s="13" t="s">
        <v>807</v>
      </c>
      <c r="E575" s="13" t="s">
        <v>1331</v>
      </c>
      <c r="F575" s="26">
        <v>82.75</v>
      </c>
      <c r="G575" s="15">
        <v>60</v>
      </c>
      <c r="H575" s="15" t="s">
        <v>809</v>
      </c>
      <c r="I575" s="21">
        <v>20</v>
      </c>
      <c r="J575" s="21">
        <v>20</v>
      </c>
      <c r="K575" s="21"/>
    </row>
    <row r="576" s="3" customFormat="1" ht="13" customHeight="1" spans="1:11">
      <c r="A576" s="12">
        <v>574</v>
      </c>
      <c r="B576" s="13" t="s">
        <v>1389</v>
      </c>
      <c r="C576" s="27" t="s">
        <v>389</v>
      </c>
      <c r="D576" s="13" t="s">
        <v>807</v>
      </c>
      <c r="E576" s="13" t="s">
        <v>1331</v>
      </c>
      <c r="F576" s="26">
        <v>82.75</v>
      </c>
      <c r="G576" s="15">
        <v>60</v>
      </c>
      <c r="H576" s="15" t="s">
        <v>809</v>
      </c>
      <c r="I576" s="21">
        <v>19</v>
      </c>
      <c r="J576" s="21">
        <v>16</v>
      </c>
      <c r="K576" s="21"/>
    </row>
    <row r="577" s="3" customFormat="1" ht="13" customHeight="1" spans="1:11">
      <c r="A577" s="12">
        <v>575</v>
      </c>
      <c r="B577" s="13" t="s">
        <v>1390</v>
      </c>
      <c r="C577" s="27" t="s">
        <v>315</v>
      </c>
      <c r="D577" s="13" t="s">
        <v>807</v>
      </c>
      <c r="E577" s="13" t="s">
        <v>1331</v>
      </c>
      <c r="F577" s="26">
        <v>82.75</v>
      </c>
      <c r="G577" s="15">
        <v>60</v>
      </c>
      <c r="H577" s="15" t="s">
        <v>809</v>
      </c>
      <c r="I577" s="21">
        <v>20</v>
      </c>
      <c r="J577" s="21">
        <v>1</v>
      </c>
      <c r="K577" s="21"/>
    </row>
    <row r="578" s="3" customFormat="1" ht="13" customHeight="1" spans="1:11">
      <c r="A578" s="12">
        <v>576</v>
      </c>
      <c r="B578" s="13" t="s">
        <v>1391</v>
      </c>
      <c r="C578" s="27" t="s">
        <v>234</v>
      </c>
      <c r="D578" s="13" t="s">
        <v>807</v>
      </c>
      <c r="E578" s="13" t="s">
        <v>1331</v>
      </c>
      <c r="F578" s="26">
        <v>82.75</v>
      </c>
      <c r="G578" s="15">
        <v>60</v>
      </c>
      <c r="H578" s="15" t="s">
        <v>809</v>
      </c>
      <c r="I578" s="21">
        <v>20</v>
      </c>
      <c r="J578" s="21">
        <v>25</v>
      </c>
      <c r="K578" s="21"/>
    </row>
    <row r="579" s="3" customFormat="1" ht="13" customHeight="1" spans="1:11">
      <c r="A579" s="12">
        <v>577</v>
      </c>
      <c r="B579" s="13" t="s">
        <v>1392</v>
      </c>
      <c r="C579" s="27" t="s">
        <v>34</v>
      </c>
      <c r="D579" s="13" t="s">
        <v>807</v>
      </c>
      <c r="E579" s="13" t="s">
        <v>1331</v>
      </c>
      <c r="F579" s="26">
        <v>82.5</v>
      </c>
      <c r="G579" s="15">
        <v>64</v>
      </c>
      <c r="H579" s="15" t="s">
        <v>809</v>
      </c>
      <c r="I579" s="21">
        <v>18</v>
      </c>
      <c r="J579" s="21">
        <v>2</v>
      </c>
      <c r="K579" s="21"/>
    </row>
    <row r="580" s="3" customFormat="1" ht="13" customHeight="1" spans="1:11">
      <c r="A580" s="12">
        <v>578</v>
      </c>
      <c r="B580" s="13" t="s">
        <v>1393</v>
      </c>
      <c r="C580" s="27" t="s">
        <v>445</v>
      </c>
      <c r="D580" s="13" t="s">
        <v>807</v>
      </c>
      <c r="E580" s="13" t="s">
        <v>1331</v>
      </c>
      <c r="F580" s="26">
        <v>82.5</v>
      </c>
      <c r="G580" s="15">
        <v>64</v>
      </c>
      <c r="H580" s="15" t="s">
        <v>809</v>
      </c>
      <c r="I580" s="21">
        <v>19</v>
      </c>
      <c r="J580" s="21">
        <v>7</v>
      </c>
      <c r="K580" s="21"/>
    </row>
    <row r="581" s="3" customFormat="1" ht="13" customHeight="1" spans="1:11">
      <c r="A581" s="12">
        <v>579</v>
      </c>
      <c r="B581" s="13" t="s">
        <v>1394</v>
      </c>
      <c r="C581" s="27" t="s">
        <v>280</v>
      </c>
      <c r="D581" s="13" t="s">
        <v>807</v>
      </c>
      <c r="E581" s="13" t="s">
        <v>1331</v>
      </c>
      <c r="F581" s="26">
        <v>82.5</v>
      </c>
      <c r="G581" s="15">
        <v>64</v>
      </c>
      <c r="H581" s="15" t="s">
        <v>809</v>
      </c>
      <c r="I581" s="21">
        <v>20</v>
      </c>
      <c r="J581" s="21">
        <v>4</v>
      </c>
      <c r="K581" s="21"/>
    </row>
    <row r="582" s="3" customFormat="1" ht="13" customHeight="1" spans="1:11">
      <c r="A582" s="12">
        <v>580</v>
      </c>
      <c r="B582" s="13" t="s">
        <v>1395</v>
      </c>
      <c r="C582" s="27" t="s">
        <v>262</v>
      </c>
      <c r="D582" s="13" t="s">
        <v>807</v>
      </c>
      <c r="E582" s="13" t="s">
        <v>1331</v>
      </c>
      <c r="F582" s="26">
        <v>82.5</v>
      </c>
      <c r="G582" s="15">
        <v>64</v>
      </c>
      <c r="H582" s="15" t="s">
        <v>809</v>
      </c>
      <c r="I582" s="21">
        <v>18</v>
      </c>
      <c r="J582" s="21">
        <v>10</v>
      </c>
      <c r="K582" s="21"/>
    </row>
    <row r="583" s="3" customFormat="1" ht="13" customHeight="1" spans="1:11">
      <c r="A583" s="12">
        <v>581</v>
      </c>
      <c r="B583" s="13" t="s">
        <v>1310</v>
      </c>
      <c r="C583" s="27" t="s">
        <v>774</v>
      </c>
      <c r="D583" s="13" t="s">
        <v>807</v>
      </c>
      <c r="E583" s="13" t="s">
        <v>1331</v>
      </c>
      <c r="F583" s="26">
        <v>82.25</v>
      </c>
      <c r="G583" s="15">
        <v>68</v>
      </c>
      <c r="H583" s="15" t="s">
        <v>809</v>
      </c>
      <c r="I583" s="21"/>
      <c r="J583" s="21"/>
      <c r="K583" s="21"/>
    </row>
    <row r="584" s="3" customFormat="1" ht="13" customHeight="1" spans="1:11">
      <c r="A584" s="12">
        <v>582</v>
      </c>
      <c r="B584" s="13" t="s">
        <v>1396</v>
      </c>
      <c r="C584" s="27" t="s">
        <v>320</v>
      </c>
      <c r="D584" s="13" t="s">
        <v>807</v>
      </c>
      <c r="E584" s="13" t="s">
        <v>1331</v>
      </c>
      <c r="F584" s="26">
        <v>82.25</v>
      </c>
      <c r="G584" s="15">
        <v>68</v>
      </c>
      <c r="H584" s="15" t="s">
        <v>809</v>
      </c>
      <c r="I584" s="21">
        <v>20</v>
      </c>
      <c r="J584" s="21">
        <v>10</v>
      </c>
      <c r="K584" s="21"/>
    </row>
    <row r="585" s="3" customFormat="1" ht="13" customHeight="1" spans="1:11">
      <c r="A585" s="12">
        <v>583</v>
      </c>
      <c r="B585" s="13" t="s">
        <v>1397</v>
      </c>
      <c r="C585" s="27" t="s">
        <v>240</v>
      </c>
      <c r="D585" s="13" t="s">
        <v>807</v>
      </c>
      <c r="E585" s="13" t="s">
        <v>1331</v>
      </c>
      <c r="F585" s="26">
        <v>82.25</v>
      </c>
      <c r="G585" s="15">
        <v>68</v>
      </c>
      <c r="H585" s="15" t="s">
        <v>809</v>
      </c>
      <c r="I585" s="21">
        <v>19</v>
      </c>
      <c r="J585" s="21">
        <v>20</v>
      </c>
      <c r="K585" s="21"/>
    </row>
    <row r="586" s="3" customFormat="1" ht="13" customHeight="1" spans="1:11">
      <c r="A586" s="12">
        <v>584</v>
      </c>
      <c r="B586" s="13" t="s">
        <v>1398</v>
      </c>
      <c r="C586" s="27" t="s">
        <v>628</v>
      </c>
      <c r="D586" s="13" t="s">
        <v>807</v>
      </c>
      <c r="E586" s="13" t="s">
        <v>1331</v>
      </c>
      <c r="F586" s="26">
        <v>82.25</v>
      </c>
      <c r="G586" s="15">
        <v>68</v>
      </c>
      <c r="H586" s="15" t="s">
        <v>809</v>
      </c>
      <c r="I586" s="21">
        <v>19</v>
      </c>
      <c r="J586" s="21">
        <v>2</v>
      </c>
      <c r="K586" s="21"/>
    </row>
    <row r="587" s="3" customFormat="1" ht="13" customHeight="1" spans="1:11">
      <c r="A587" s="12">
        <v>585</v>
      </c>
      <c r="B587" s="29" t="s">
        <v>1399</v>
      </c>
      <c r="C587" s="27" t="s">
        <v>517</v>
      </c>
      <c r="D587" s="29" t="s">
        <v>807</v>
      </c>
      <c r="E587" s="29" t="s">
        <v>1331</v>
      </c>
      <c r="F587" s="26">
        <v>82.25</v>
      </c>
      <c r="G587" s="15">
        <v>68</v>
      </c>
      <c r="H587" s="15" t="s">
        <v>809</v>
      </c>
      <c r="I587" s="21">
        <v>19</v>
      </c>
      <c r="J587" s="21">
        <v>4</v>
      </c>
      <c r="K587" s="21"/>
    </row>
    <row r="588" s="3" customFormat="1" ht="13" customHeight="1" spans="1:11">
      <c r="A588" s="12">
        <v>586</v>
      </c>
      <c r="B588" s="13" t="s">
        <v>1400</v>
      </c>
      <c r="C588" s="27" t="s">
        <v>398</v>
      </c>
      <c r="D588" s="13" t="s">
        <v>807</v>
      </c>
      <c r="E588" s="13" t="s">
        <v>1331</v>
      </c>
      <c r="F588" s="26">
        <v>82</v>
      </c>
      <c r="G588" s="15">
        <v>73</v>
      </c>
      <c r="H588" s="15" t="s">
        <v>809</v>
      </c>
      <c r="I588" s="21">
        <v>20</v>
      </c>
      <c r="J588" s="21">
        <v>2</v>
      </c>
      <c r="K588" s="21"/>
    </row>
    <row r="589" s="3" customFormat="1" ht="13" customHeight="1" spans="1:11">
      <c r="A589" s="12">
        <v>587</v>
      </c>
      <c r="B589" s="13" t="s">
        <v>1401</v>
      </c>
      <c r="C589" s="27" t="s">
        <v>46</v>
      </c>
      <c r="D589" s="13" t="s">
        <v>807</v>
      </c>
      <c r="E589" s="13" t="s">
        <v>1331</v>
      </c>
      <c r="F589" s="26">
        <v>82</v>
      </c>
      <c r="G589" s="15">
        <v>73</v>
      </c>
      <c r="H589" s="15" t="s">
        <v>809</v>
      </c>
      <c r="I589" s="21">
        <v>19</v>
      </c>
      <c r="J589" s="21">
        <v>3</v>
      </c>
      <c r="K589" s="21"/>
    </row>
    <row r="590" s="3" customFormat="1" ht="13" customHeight="1" spans="1:11">
      <c r="A590" s="12">
        <v>588</v>
      </c>
      <c r="B590" s="13" t="s">
        <v>1402</v>
      </c>
      <c r="C590" s="27" t="s">
        <v>310</v>
      </c>
      <c r="D590" s="13" t="s">
        <v>807</v>
      </c>
      <c r="E590" s="13" t="s">
        <v>1331</v>
      </c>
      <c r="F590" s="26">
        <v>82</v>
      </c>
      <c r="G590" s="15">
        <v>73</v>
      </c>
      <c r="H590" s="15" t="s">
        <v>809</v>
      </c>
      <c r="I590" s="21">
        <v>19</v>
      </c>
      <c r="J590" s="21">
        <v>21</v>
      </c>
      <c r="K590" s="21"/>
    </row>
    <row r="591" s="3" customFormat="1" ht="13" customHeight="1" spans="1:11">
      <c r="A591" s="12">
        <v>589</v>
      </c>
      <c r="B591" s="13" t="s">
        <v>1403</v>
      </c>
      <c r="C591" s="27" t="s">
        <v>611</v>
      </c>
      <c r="D591" s="13" t="s">
        <v>807</v>
      </c>
      <c r="E591" s="13" t="s">
        <v>1331</v>
      </c>
      <c r="F591" s="26">
        <v>82</v>
      </c>
      <c r="G591" s="15">
        <v>73</v>
      </c>
      <c r="H591" s="15" t="s">
        <v>809</v>
      </c>
      <c r="I591" s="21">
        <v>19</v>
      </c>
      <c r="J591" s="21">
        <v>10</v>
      </c>
      <c r="K591" s="21"/>
    </row>
    <row r="592" s="3" customFormat="1" ht="13" customHeight="1" spans="1:11">
      <c r="A592" s="12">
        <v>590</v>
      </c>
      <c r="B592" s="31" t="s">
        <v>1404</v>
      </c>
      <c r="C592" s="27" t="s">
        <v>222</v>
      </c>
      <c r="D592" s="31" t="s">
        <v>1055</v>
      </c>
      <c r="E592" s="31" t="s">
        <v>1331</v>
      </c>
      <c r="F592" s="26">
        <v>91</v>
      </c>
      <c r="G592" s="15">
        <v>1</v>
      </c>
      <c r="H592" s="15" t="s">
        <v>809</v>
      </c>
      <c r="I592" s="21">
        <v>21</v>
      </c>
      <c r="J592" s="21">
        <v>14</v>
      </c>
      <c r="K592" s="21"/>
    </row>
    <row r="593" s="3" customFormat="1" ht="13" customHeight="1" spans="1:11">
      <c r="A593" s="12">
        <v>591</v>
      </c>
      <c r="B593" s="25" t="s">
        <v>1130</v>
      </c>
      <c r="C593" s="27" t="s">
        <v>26</v>
      </c>
      <c r="D593" s="25" t="s">
        <v>1055</v>
      </c>
      <c r="E593" s="25" t="s">
        <v>1331</v>
      </c>
      <c r="F593" s="26">
        <v>86.25</v>
      </c>
      <c r="G593" s="15">
        <v>2</v>
      </c>
      <c r="H593" s="15" t="s">
        <v>809</v>
      </c>
      <c r="I593" s="21">
        <v>21</v>
      </c>
      <c r="J593" s="21">
        <v>32</v>
      </c>
      <c r="K593" s="21"/>
    </row>
    <row r="594" s="3" customFormat="1" ht="13" customHeight="1" spans="1:11">
      <c r="A594" s="12">
        <v>592</v>
      </c>
      <c r="B594" s="25" t="s">
        <v>1405</v>
      </c>
      <c r="C594" s="27" t="s">
        <v>13</v>
      </c>
      <c r="D594" s="25" t="s">
        <v>1055</v>
      </c>
      <c r="E594" s="25" t="s">
        <v>1331</v>
      </c>
      <c r="F594" s="26">
        <v>86</v>
      </c>
      <c r="G594" s="15">
        <v>3</v>
      </c>
      <c r="H594" s="15" t="s">
        <v>809</v>
      </c>
      <c r="I594" s="21">
        <v>21</v>
      </c>
      <c r="J594" s="21">
        <v>20</v>
      </c>
      <c r="K594" s="21"/>
    </row>
    <row r="595" s="3" customFormat="1" ht="13" customHeight="1" spans="1:11">
      <c r="A595" s="12">
        <v>593</v>
      </c>
      <c r="B595" s="25" t="s">
        <v>1406</v>
      </c>
      <c r="C595" s="27" t="s">
        <v>5</v>
      </c>
      <c r="D595" s="25" t="s">
        <v>1055</v>
      </c>
      <c r="E595" s="25" t="s">
        <v>1331</v>
      </c>
      <c r="F595" s="26">
        <v>85.5</v>
      </c>
      <c r="G595" s="15">
        <v>4</v>
      </c>
      <c r="H595" s="15" t="s">
        <v>809</v>
      </c>
      <c r="I595" s="21">
        <v>21</v>
      </c>
      <c r="J595" s="21">
        <v>10</v>
      </c>
      <c r="K595" s="21"/>
    </row>
    <row r="596" s="3" customFormat="1" ht="13" customHeight="1" spans="1:11">
      <c r="A596" s="12">
        <v>594</v>
      </c>
      <c r="B596" s="25" t="s">
        <v>1407</v>
      </c>
      <c r="C596" s="27" t="s">
        <v>148</v>
      </c>
      <c r="D596" s="25" t="s">
        <v>1055</v>
      </c>
      <c r="E596" s="25" t="s">
        <v>1331</v>
      </c>
      <c r="F596" s="26">
        <v>85.25</v>
      </c>
      <c r="G596" s="15">
        <v>5</v>
      </c>
      <c r="H596" s="15" t="s">
        <v>809</v>
      </c>
      <c r="I596" s="21">
        <v>21</v>
      </c>
      <c r="J596" s="21">
        <v>23</v>
      </c>
      <c r="K596" s="21"/>
    </row>
    <row r="597" s="3" customFormat="1" ht="13" customHeight="1" spans="1:11">
      <c r="A597" s="12">
        <v>595</v>
      </c>
      <c r="B597" s="25" t="s">
        <v>1408</v>
      </c>
      <c r="C597" s="27" t="s">
        <v>48</v>
      </c>
      <c r="D597" s="25" t="s">
        <v>1055</v>
      </c>
      <c r="E597" s="25" t="s">
        <v>1331</v>
      </c>
      <c r="F597" s="26">
        <v>84.75</v>
      </c>
      <c r="G597" s="15">
        <v>6</v>
      </c>
      <c r="H597" s="15" t="s">
        <v>809</v>
      </c>
      <c r="I597" s="21">
        <v>21</v>
      </c>
      <c r="J597" s="21">
        <v>26</v>
      </c>
      <c r="K597" s="21"/>
    </row>
    <row r="598" s="3" customFormat="1" ht="13" customHeight="1" spans="1:11">
      <c r="A598" s="12">
        <v>596</v>
      </c>
      <c r="B598" s="31" t="s">
        <v>1409</v>
      </c>
      <c r="C598" s="27" t="s">
        <v>64</v>
      </c>
      <c r="D598" s="31" t="s">
        <v>1055</v>
      </c>
      <c r="E598" s="31" t="s">
        <v>1331</v>
      </c>
      <c r="F598" s="26">
        <v>84.5</v>
      </c>
      <c r="G598" s="15">
        <v>7</v>
      </c>
      <c r="H598" s="15" t="s">
        <v>809</v>
      </c>
      <c r="I598" s="21">
        <v>21</v>
      </c>
      <c r="J598" s="21">
        <v>17</v>
      </c>
      <c r="K598" s="21"/>
    </row>
    <row r="599" s="3" customFormat="1" ht="13" customHeight="1" spans="1:11">
      <c r="A599" s="12">
        <v>597</v>
      </c>
      <c r="B599" s="31" t="s">
        <v>1410</v>
      </c>
      <c r="C599" s="27" t="s">
        <v>87</v>
      </c>
      <c r="D599" s="31" t="s">
        <v>1055</v>
      </c>
      <c r="E599" s="31" t="s">
        <v>1331</v>
      </c>
      <c r="F599" s="26">
        <v>84.5</v>
      </c>
      <c r="G599" s="15">
        <v>7</v>
      </c>
      <c r="H599" s="15" t="s">
        <v>809</v>
      </c>
      <c r="I599" s="21">
        <v>21</v>
      </c>
      <c r="J599" s="21">
        <v>28</v>
      </c>
      <c r="K599" s="21"/>
    </row>
    <row r="600" s="3" customFormat="1" ht="13" customHeight="1" spans="1:11">
      <c r="A600" s="12">
        <v>598</v>
      </c>
      <c r="B600" s="31" t="s">
        <v>1411</v>
      </c>
      <c r="C600" s="27" t="s">
        <v>468</v>
      </c>
      <c r="D600" s="31" t="s">
        <v>1055</v>
      </c>
      <c r="E600" s="31" t="s">
        <v>1331</v>
      </c>
      <c r="F600" s="26">
        <v>84</v>
      </c>
      <c r="G600" s="15">
        <v>9</v>
      </c>
      <c r="H600" s="15" t="s">
        <v>809</v>
      </c>
      <c r="I600" s="21">
        <v>21</v>
      </c>
      <c r="J600" s="21">
        <v>12</v>
      </c>
      <c r="K600" s="21"/>
    </row>
    <row r="601" s="3" customFormat="1" ht="13" customHeight="1" spans="1:11">
      <c r="A601" s="12">
        <v>599</v>
      </c>
      <c r="B601" s="31" t="s">
        <v>1412</v>
      </c>
      <c r="C601" s="27" t="s">
        <v>261</v>
      </c>
      <c r="D601" s="31" t="s">
        <v>1055</v>
      </c>
      <c r="E601" s="31" t="s">
        <v>1331</v>
      </c>
      <c r="F601" s="26">
        <v>83.75</v>
      </c>
      <c r="G601" s="15">
        <v>10</v>
      </c>
      <c r="H601" s="15" t="s">
        <v>809</v>
      </c>
      <c r="I601" s="21">
        <v>21</v>
      </c>
      <c r="J601" s="21">
        <v>11</v>
      </c>
      <c r="K601" s="21"/>
    </row>
    <row r="602" s="3" customFormat="1" ht="13" customHeight="1" spans="1:11">
      <c r="A602" s="12">
        <v>600</v>
      </c>
      <c r="B602" s="25" t="s">
        <v>1413</v>
      </c>
      <c r="C602" s="27" t="s">
        <v>23</v>
      </c>
      <c r="D602" s="25" t="s">
        <v>1055</v>
      </c>
      <c r="E602" s="25" t="s">
        <v>1331</v>
      </c>
      <c r="F602" s="26">
        <v>83</v>
      </c>
      <c r="G602" s="15">
        <v>11</v>
      </c>
      <c r="H602" s="15" t="s">
        <v>809</v>
      </c>
      <c r="I602" s="21">
        <v>21</v>
      </c>
      <c r="J602" s="21">
        <v>15</v>
      </c>
      <c r="K602" s="21"/>
    </row>
    <row r="603" s="3" customFormat="1" ht="13" customHeight="1" spans="1:11">
      <c r="A603" s="12">
        <v>601</v>
      </c>
      <c r="B603" s="31" t="s">
        <v>1414</v>
      </c>
      <c r="C603" s="27" t="s">
        <v>447</v>
      </c>
      <c r="D603" s="31" t="s">
        <v>1055</v>
      </c>
      <c r="E603" s="31" t="s">
        <v>1331</v>
      </c>
      <c r="F603" s="26">
        <v>83</v>
      </c>
      <c r="G603" s="15">
        <v>11</v>
      </c>
      <c r="H603" s="15" t="s">
        <v>809</v>
      </c>
      <c r="I603" s="21">
        <v>21</v>
      </c>
      <c r="J603" s="21">
        <v>22</v>
      </c>
      <c r="K603" s="21"/>
    </row>
    <row r="604" s="3" customFormat="1" ht="13" customHeight="1" spans="1:11">
      <c r="A604" s="12">
        <v>602</v>
      </c>
      <c r="B604" s="31" t="s">
        <v>854</v>
      </c>
      <c r="C604" s="27" t="s">
        <v>286</v>
      </c>
      <c r="D604" s="31" t="s">
        <v>1055</v>
      </c>
      <c r="E604" s="31" t="s">
        <v>1331</v>
      </c>
      <c r="F604" s="26">
        <v>83</v>
      </c>
      <c r="G604" s="15">
        <v>11</v>
      </c>
      <c r="H604" s="15" t="s">
        <v>809</v>
      </c>
      <c r="I604" s="21">
        <v>21</v>
      </c>
      <c r="J604" s="21">
        <v>18</v>
      </c>
      <c r="K604" s="21"/>
    </row>
    <row r="605" s="3" customFormat="1" ht="13" customHeight="1" spans="1:11">
      <c r="A605" s="12">
        <v>603</v>
      </c>
      <c r="B605" s="25" t="s">
        <v>1415</v>
      </c>
      <c r="C605" s="27" t="s">
        <v>565</v>
      </c>
      <c r="D605" s="25" t="s">
        <v>1055</v>
      </c>
      <c r="E605" s="25" t="s">
        <v>1331</v>
      </c>
      <c r="F605" s="26">
        <v>82.5</v>
      </c>
      <c r="G605" s="15">
        <v>14</v>
      </c>
      <c r="H605" s="15" t="s">
        <v>809</v>
      </c>
      <c r="I605" s="21">
        <v>21</v>
      </c>
      <c r="J605" s="21">
        <v>1</v>
      </c>
      <c r="K605" s="21"/>
    </row>
    <row r="606" s="3" customFormat="1" ht="13" customHeight="1" spans="1:11">
      <c r="A606" s="12">
        <v>604</v>
      </c>
      <c r="B606" s="25" t="s">
        <v>1416</v>
      </c>
      <c r="C606" s="27" t="s">
        <v>275</v>
      </c>
      <c r="D606" s="25" t="s">
        <v>1055</v>
      </c>
      <c r="E606" s="25" t="s">
        <v>1331</v>
      </c>
      <c r="F606" s="26">
        <v>82.5</v>
      </c>
      <c r="G606" s="15">
        <v>14</v>
      </c>
      <c r="H606" s="15" t="s">
        <v>809</v>
      </c>
      <c r="I606" s="21">
        <v>21</v>
      </c>
      <c r="J606" s="21">
        <v>13</v>
      </c>
      <c r="K606" s="21"/>
    </row>
    <row r="607" s="3" customFormat="1" ht="13" customHeight="1" spans="1:11">
      <c r="A607" s="12">
        <v>605</v>
      </c>
      <c r="B607" s="31" t="s">
        <v>1417</v>
      </c>
      <c r="C607" s="27" t="s">
        <v>42</v>
      </c>
      <c r="D607" s="31" t="s">
        <v>1055</v>
      </c>
      <c r="E607" s="31" t="s">
        <v>1331</v>
      </c>
      <c r="F607" s="26">
        <v>82.5</v>
      </c>
      <c r="G607" s="15">
        <v>14</v>
      </c>
      <c r="H607" s="15" t="s">
        <v>809</v>
      </c>
      <c r="I607" s="21">
        <v>21</v>
      </c>
      <c r="J607" s="54" t="s">
        <v>1058</v>
      </c>
      <c r="K607" s="21"/>
    </row>
    <row r="608" s="3" customFormat="1" ht="13" customHeight="1" spans="1:11">
      <c r="A608" s="12">
        <v>606</v>
      </c>
      <c r="B608" s="31" t="s">
        <v>1418</v>
      </c>
      <c r="C608" s="27" t="s">
        <v>303</v>
      </c>
      <c r="D608" s="31" t="s">
        <v>1055</v>
      </c>
      <c r="E608" s="31" t="s">
        <v>1331</v>
      </c>
      <c r="F608" s="26">
        <v>82.5</v>
      </c>
      <c r="G608" s="15">
        <v>14</v>
      </c>
      <c r="H608" s="15" t="s">
        <v>809</v>
      </c>
      <c r="I608" s="21">
        <v>21</v>
      </c>
      <c r="J608" s="21">
        <v>21</v>
      </c>
      <c r="K608" s="21"/>
    </row>
    <row r="609" s="3" customFormat="1" ht="13" customHeight="1" spans="1:11">
      <c r="A609" s="12">
        <v>607</v>
      </c>
      <c r="B609" s="25" t="s">
        <v>1419</v>
      </c>
      <c r="C609" s="27" t="s">
        <v>38</v>
      </c>
      <c r="D609" s="25" t="s">
        <v>1055</v>
      </c>
      <c r="E609" s="25" t="s">
        <v>1331</v>
      </c>
      <c r="F609" s="26">
        <v>82.25</v>
      </c>
      <c r="G609" s="15">
        <v>18</v>
      </c>
      <c r="H609" s="15" t="s">
        <v>809</v>
      </c>
      <c r="I609" s="21">
        <v>21</v>
      </c>
      <c r="J609" s="21">
        <v>16</v>
      </c>
      <c r="K609" s="21"/>
    </row>
    <row r="610" s="3" customFormat="1" ht="13" customHeight="1" spans="1:11">
      <c r="A610" s="12">
        <v>608</v>
      </c>
      <c r="B610" s="31" t="s">
        <v>1420</v>
      </c>
      <c r="C610" s="27" t="s">
        <v>196</v>
      </c>
      <c r="D610" s="31" t="s">
        <v>1055</v>
      </c>
      <c r="E610" s="31" t="s">
        <v>1331</v>
      </c>
      <c r="F610" s="26">
        <v>82.25</v>
      </c>
      <c r="G610" s="15">
        <v>18</v>
      </c>
      <c r="H610" s="15" t="s">
        <v>809</v>
      </c>
      <c r="I610" s="21">
        <v>21</v>
      </c>
      <c r="J610" s="54" t="s">
        <v>971</v>
      </c>
      <c r="K610" s="21"/>
    </row>
    <row r="611" s="3" customFormat="1" ht="13" customHeight="1" spans="1:11">
      <c r="A611" s="12">
        <v>609</v>
      </c>
      <c r="B611" s="31" t="s">
        <v>1421</v>
      </c>
      <c r="C611" s="27" t="s">
        <v>118</v>
      </c>
      <c r="D611" s="31" t="s">
        <v>1055</v>
      </c>
      <c r="E611" s="31" t="s">
        <v>1331</v>
      </c>
      <c r="F611" s="26">
        <v>82</v>
      </c>
      <c r="G611" s="15">
        <v>20</v>
      </c>
      <c r="H611" s="15" t="s">
        <v>809</v>
      </c>
      <c r="I611" s="21">
        <v>21</v>
      </c>
      <c r="J611" s="21">
        <v>33</v>
      </c>
      <c r="K611" s="21"/>
    </row>
    <row r="612" s="3" customFormat="1" ht="13" customHeight="1" spans="1:11">
      <c r="A612" s="12">
        <v>610</v>
      </c>
      <c r="B612" s="25" t="s">
        <v>1422</v>
      </c>
      <c r="C612" s="27" t="s">
        <v>366</v>
      </c>
      <c r="D612" s="25" t="s">
        <v>1055</v>
      </c>
      <c r="E612" s="25" t="s">
        <v>1331</v>
      </c>
      <c r="F612" s="26">
        <v>81.75</v>
      </c>
      <c r="G612" s="15">
        <v>21</v>
      </c>
      <c r="H612" s="15" t="s">
        <v>809</v>
      </c>
      <c r="I612" s="21">
        <v>21</v>
      </c>
      <c r="J612" s="54" t="s">
        <v>917</v>
      </c>
      <c r="K612" s="21"/>
    </row>
    <row r="613" s="3" customFormat="1" ht="13" customHeight="1" spans="1:11">
      <c r="A613" s="12">
        <v>611</v>
      </c>
      <c r="B613" s="25" t="s">
        <v>1423</v>
      </c>
      <c r="C613" s="27" t="s">
        <v>740</v>
      </c>
      <c r="D613" s="25" t="s">
        <v>1055</v>
      </c>
      <c r="E613" s="25" t="s">
        <v>1331</v>
      </c>
      <c r="F613" s="26">
        <v>81.75</v>
      </c>
      <c r="G613" s="15">
        <v>21</v>
      </c>
      <c r="H613" s="15" t="s">
        <v>809</v>
      </c>
      <c r="I613" s="21">
        <v>21</v>
      </c>
      <c r="J613" s="16" t="s">
        <v>731</v>
      </c>
      <c r="K613" s="21"/>
    </row>
    <row r="614" s="3" customFormat="1" ht="13" customHeight="1" spans="1:11">
      <c r="A614" s="12">
        <v>612</v>
      </c>
      <c r="B614" s="31" t="s">
        <v>1424</v>
      </c>
      <c r="C614" s="27" t="s">
        <v>241</v>
      </c>
      <c r="D614" s="31" t="s">
        <v>1055</v>
      </c>
      <c r="E614" s="31" t="s">
        <v>1331</v>
      </c>
      <c r="F614" s="26">
        <v>81.75</v>
      </c>
      <c r="G614" s="15">
        <v>21</v>
      </c>
      <c r="H614" s="15" t="s">
        <v>809</v>
      </c>
      <c r="I614" s="21">
        <v>21</v>
      </c>
      <c r="J614" s="54" t="s">
        <v>1079</v>
      </c>
      <c r="K614" s="21"/>
    </row>
    <row r="615" s="3" customFormat="1" ht="13" customHeight="1" spans="1:11">
      <c r="A615" s="12">
        <v>613</v>
      </c>
      <c r="B615" s="25" t="s">
        <v>1425</v>
      </c>
      <c r="C615" s="27" t="s">
        <v>69</v>
      </c>
      <c r="D615" s="25" t="s">
        <v>1055</v>
      </c>
      <c r="E615" s="25" t="s">
        <v>1331</v>
      </c>
      <c r="F615" s="26">
        <v>81.5</v>
      </c>
      <c r="G615" s="15">
        <v>24</v>
      </c>
      <c r="H615" s="15" t="s">
        <v>809</v>
      </c>
      <c r="I615" s="21">
        <v>21</v>
      </c>
      <c r="J615" s="21">
        <v>25</v>
      </c>
      <c r="K615" s="21"/>
    </row>
    <row r="616" s="3" customFormat="1" ht="13" customHeight="1" spans="1:11">
      <c r="A616" s="12">
        <v>614</v>
      </c>
      <c r="B616" s="25" t="s">
        <v>1426</v>
      </c>
      <c r="C616" s="27" t="s">
        <v>217</v>
      </c>
      <c r="D616" s="25" t="s">
        <v>1055</v>
      </c>
      <c r="E616" s="25" t="s">
        <v>1331</v>
      </c>
      <c r="F616" s="26">
        <v>81.25</v>
      </c>
      <c r="G616" s="15">
        <v>25</v>
      </c>
      <c r="H616" s="15" t="s">
        <v>809</v>
      </c>
      <c r="I616" s="21">
        <v>21</v>
      </c>
      <c r="J616" s="54" t="s">
        <v>1120</v>
      </c>
      <c r="K616" s="21"/>
    </row>
    <row r="617" s="3" customFormat="1" ht="13" customHeight="1" spans="1:11">
      <c r="A617" s="12">
        <v>615</v>
      </c>
      <c r="B617" s="25" t="s">
        <v>1427</v>
      </c>
      <c r="C617" s="27" t="s">
        <v>8</v>
      </c>
      <c r="D617" s="25" t="s">
        <v>1055</v>
      </c>
      <c r="E617" s="25" t="s">
        <v>1331</v>
      </c>
      <c r="F617" s="26">
        <v>81.25</v>
      </c>
      <c r="G617" s="15">
        <v>25</v>
      </c>
      <c r="H617" s="15" t="s">
        <v>809</v>
      </c>
      <c r="I617" s="21">
        <v>21</v>
      </c>
      <c r="J617" s="21">
        <v>31</v>
      </c>
      <c r="K617" s="21"/>
    </row>
    <row r="618" s="3" customFormat="1" ht="13" customHeight="1" spans="1:11">
      <c r="A618" s="12">
        <v>616</v>
      </c>
      <c r="B618" s="25" t="s">
        <v>1130</v>
      </c>
      <c r="C618" s="27" t="s">
        <v>316</v>
      </c>
      <c r="D618" s="25" t="s">
        <v>1055</v>
      </c>
      <c r="E618" s="25" t="s">
        <v>1331</v>
      </c>
      <c r="F618" s="26">
        <v>81.25</v>
      </c>
      <c r="G618" s="15">
        <v>25</v>
      </c>
      <c r="H618" s="15" t="s">
        <v>809</v>
      </c>
      <c r="I618" s="21">
        <v>21</v>
      </c>
      <c r="J618" s="21">
        <v>30</v>
      </c>
      <c r="K618" s="21"/>
    </row>
    <row r="619" s="3" customFormat="1" ht="13" customHeight="1" spans="1:11">
      <c r="A619" s="12">
        <v>617</v>
      </c>
      <c r="B619" s="25" t="s">
        <v>1428</v>
      </c>
      <c r="C619" s="27" t="s">
        <v>28</v>
      </c>
      <c r="D619" s="25" t="s">
        <v>1055</v>
      </c>
      <c r="E619" s="25" t="s">
        <v>1331</v>
      </c>
      <c r="F619" s="26">
        <v>81</v>
      </c>
      <c r="G619" s="15">
        <v>28</v>
      </c>
      <c r="H619" s="15" t="s">
        <v>809</v>
      </c>
      <c r="I619" s="21">
        <v>21</v>
      </c>
      <c r="J619" s="21">
        <v>19</v>
      </c>
      <c r="K619" s="21"/>
    </row>
    <row r="620" s="3" customFormat="1" ht="13" customHeight="1" spans="1:11">
      <c r="A620" s="12">
        <v>618</v>
      </c>
      <c r="B620" s="25" t="s">
        <v>1429</v>
      </c>
      <c r="C620" s="27" t="s">
        <v>60</v>
      </c>
      <c r="D620" s="25" t="s">
        <v>1055</v>
      </c>
      <c r="E620" s="25" t="s">
        <v>1331</v>
      </c>
      <c r="F620" s="26">
        <v>81</v>
      </c>
      <c r="G620" s="15">
        <v>28</v>
      </c>
      <c r="H620" s="15" t="s">
        <v>809</v>
      </c>
      <c r="I620" s="21">
        <v>21</v>
      </c>
      <c r="J620" s="21">
        <v>24</v>
      </c>
      <c r="K620" s="21"/>
    </row>
    <row r="621" s="3" customFormat="1" ht="13" customHeight="1" spans="1:11">
      <c r="A621" s="12">
        <v>619</v>
      </c>
      <c r="B621" s="31" t="s">
        <v>1430</v>
      </c>
      <c r="C621" s="27" t="s">
        <v>228</v>
      </c>
      <c r="D621" s="31" t="s">
        <v>1055</v>
      </c>
      <c r="E621" s="31" t="s">
        <v>1331</v>
      </c>
      <c r="F621" s="26">
        <v>81</v>
      </c>
      <c r="G621" s="15">
        <v>28</v>
      </c>
      <c r="H621" s="15" t="s">
        <v>809</v>
      </c>
      <c r="I621" s="21">
        <v>21</v>
      </c>
      <c r="J621" s="21">
        <v>27</v>
      </c>
      <c r="K621" s="21"/>
    </row>
    <row r="622" s="3" customFormat="1" ht="13" customHeight="1" spans="1:11">
      <c r="A622" s="12">
        <v>620</v>
      </c>
      <c r="B622" s="25" t="s">
        <v>1431</v>
      </c>
      <c r="C622" s="27" t="s">
        <v>403</v>
      </c>
      <c r="D622" s="25" t="s">
        <v>1055</v>
      </c>
      <c r="E622" s="25" t="s">
        <v>1331</v>
      </c>
      <c r="F622" s="26">
        <v>80.5</v>
      </c>
      <c r="G622" s="15">
        <v>31</v>
      </c>
      <c r="H622" s="15" t="s">
        <v>809</v>
      </c>
      <c r="I622" s="21">
        <v>21</v>
      </c>
      <c r="J622" s="21">
        <v>29</v>
      </c>
      <c r="K622" s="21"/>
    </row>
    <row r="623" s="3" customFormat="1" ht="13" customHeight="1" spans="1:11">
      <c r="A623" s="12">
        <v>621</v>
      </c>
      <c r="B623" s="31" t="s">
        <v>1432</v>
      </c>
      <c r="C623" s="27" t="s">
        <v>59</v>
      </c>
      <c r="D623" s="31" t="s">
        <v>1055</v>
      </c>
      <c r="E623" s="31" t="s">
        <v>1331</v>
      </c>
      <c r="F623" s="26">
        <v>80.5</v>
      </c>
      <c r="G623" s="15">
        <v>31</v>
      </c>
      <c r="H623" s="15" t="s">
        <v>809</v>
      </c>
      <c r="I623" s="21">
        <v>21</v>
      </c>
      <c r="J623" s="54" t="s">
        <v>1098</v>
      </c>
      <c r="K623" s="21"/>
    </row>
    <row r="624" s="3" customFormat="1" ht="13" customHeight="1" spans="1:11">
      <c r="A624" s="12">
        <v>622</v>
      </c>
      <c r="B624" s="25" t="s">
        <v>1433</v>
      </c>
      <c r="C624" s="27" t="s">
        <v>178</v>
      </c>
      <c r="D624" s="25" t="s">
        <v>1055</v>
      </c>
      <c r="E624" s="25" t="s">
        <v>1331</v>
      </c>
      <c r="F624" s="26">
        <v>80.25</v>
      </c>
      <c r="G624" s="15">
        <v>33</v>
      </c>
      <c r="H624" s="15" t="s">
        <v>809</v>
      </c>
      <c r="I624" s="21">
        <v>21</v>
      </c>
      <c r="J624" s="54" t="s">
        <v>1064</v>
      </c>
      <c r="K624" s="21"/>
    </row>
    <row r="625" s="3" customFormat="1" ht="13" customHeight="1" spans="1:11">
      <c r="A625" s="12">
        <v>623</v>
      </c>
      <c r="B625" s="31" t="s">
        <v>1434</v>
      </c>
      <c r="C625" s="27" t="s">
        <v>164</v>
      </c>
      <c r="D625" s="31" t="s">
        <v>1055</v>
      </c>
      <c r="E625" s="31" t="s">
        <v>1331</v>
      </c>
      <c r="F625" s="26">
        <v>80.25</v>
      </c>
      <c r="G625" s="15">
        <v>33</v>
      </c>
      <c r="H625" s="15" t="s">
        <v>809</v>
      </c>
      <c r="I625" s="21">
        <v>21</v>
      </c>
      <c r="J625" s="54" t="s">
        <v>1163</v>
      </c>
      <c r="K625" s="21"/>
    </row>
    <row r="626" s="3" customFormat="1" ht="13" customHeight="1" spans="1:11">
      <c r="A626" s="12">
        <v>624</v>
      </c>
      <c r="B626" s="25" t="s">
        <v>1435</v>
      </c>
      <c r="C626" s="27" t="s">
        <v>292</v>
      </c>
      <c r="D626" s="25" t="s">
        <v>807</v>
      </c>
      <c r="E626" s="25" t="s">
        <v>1436</v>
      </c>
      <c r="F626" s="26">
        <v>74.5</v>
      </c>
      <c r="G626" s="15">
        <v>1</v>
      </c>
      <c r="H626" s="15" t="s">
        <v>809</v>
      </c>
      <c r="I626" s="21">
        <v>23</v>
      </c>
      <c r="J626" s="21">
        <v>20</v>
      </c>
      <c r="K626" s="21"/>
    </row>
    <row r="627" s="3" customFormat="1" ht="13" customHeight="1" spans="1:11">
      <c r="A627" s="12">
        <v>625</v>
      </c>
      <c r="B627" s="25" t="s">
        <v>1437</v>
      </c>
      <c r="C627" s="27" t="s">
        <v>407</v>
      </c>
      <c r="D627" s="25" t="s">
        <v>807</v>
      </c>
      <c r="E627" s="25" t="s">
        <v>1436</v>
      </c>
      <c r="F627" s="26">
        <v>73.5</v>
      </c>
      <c r="G627" s="15">
        <v>2</v>
      </c>
      <c r="H627" s="15" t="s">
        <v>809</v>
      </c>
      <c r="I627" s="21">
        <v>24</v>
      </c>
      <c r="J627" s="21">
        <v>13</v>
      </c>
      <c r="K627" s="21"/>
    </row>
    <row r="628" s="3" customFormat="1" ht="13" customHeight="1" spans="1:11">
      <c r="A628" s="12">
        <v>626</v>
      </c>
      <c r="B628" s="25" t="s">
        <v>1438</v>
      </c>
      <c r="C628" s="27" t="s">
        <v>374</v>
      </c>
      <c r="D628" s="25" t="s">
        <v>807</v>
      </c>
      <c r="E628" s="25" t="s">
        <v>1436</v>
      </c>
      <c r="F628" s="26">
        <v>73</v>
      </c>
      <c r="G628" s="15">
        <v>3</v>
      </c>
      <c r="H628" s="15" t="s">
        <v>809</v>
      </c>
      <c r="I628" s="21">
        <v>24</v>
      </c>
      <c r="J628" s="21">
        <v>7</v>
      </c>
      <c r="K628" s="21"/>
    </row>
    <row r="629" s="3" customFormat="1" ht="13" customHeight="1" spans="1:11">
      <c r="A629" s="12">
        <v>627</v>
      </c>
      <c r="B629" s="25" t="s">
        <v>1439</v>
      </c>
      <c r="C629" s="27" t="s">
        <v>559</v>
      </c>
      <c r="D629" s="25" t="s">
        <v>807</v>
      </c>
      <c r="E629" s="25" t="s">
        <v>1436</v>
      </c>
      <c r="F629" s="26">
        <v>72.75</v>
      </c>
      <c r="G629" s="15">
        <v>4</v>
      </c>
      <c r="H629" s="15" t="s">
        <v>809</v>
      </c>
      <c r="I629" s="21">
        <v>22</v>
      </c>
      <c r="J629" s="21">
        <v>15</v>
      </c>
      <c r="K629" s="21"/>
    </row>
    <row r="630" s="3" customFormat="1" ht="13" customHeight="1" spans="1:11">
      <c r="A630" s="12">
        <v>628</v>
      </c>
      <c r="B630" s="25" t="s">
        <v>1440</v>
      </c>
      <c r="C630" s="27" t="s">
        <v>187</v>
      </c>
      <c r="D630" s="25" t="s">
        <v>807</v>
      </c>
      <c r="E630" s="25" t="s">
        <v>1436</v>
      </c>
      <c r="F630" s="26">
        <v>72</v>
      </c>
      <c r="G630" s="15">
        <v>5</v>
      </c>
      <c r="H630" s="15" t="s">
        <v>809</v>
      </c>
      <c r="I630" s="21">
        <v>23</v>
      </c>
      <c r="J630" s="21">
        <v>22</v>
      </c>
      <c r="K630" s="21"/>
    </row>
    <row r="631" s="3" customFormat="1" ht="13" customHeight="1" spans="1:11">
      <c r="A631" s="12">
        <v>629</v>
      </c>
      <c r="B631" s="25" t="s">
        <v>1441</v>
      </c>
      <c r="C631" s="27" t="s">
        <v>341</v>
      </c>
      <c r="D631" s="25" t="s">
        <v>807</v>
      </c>
      <c r="E631" s="25" t="s">
        <v>1436</v>
      </c>
      <c r="F631" s="26">
        <v>72</v>
      </c>
      <c r="G631" s="15">
        <v>5</v>
      </c>
      <c r="H631" s="15" t="s">
        <v>809</v>
      </c>
      <c r="I631" s="21">
        <v>24</v>
      </c>
      <c r="J631" s="21">
        <v>23</v>
      </c>
      <c r="K631" s="21"/>
    </row>
    <row r="632" s="3" customFormat="1" ht="13" customHeight="1" spans="1:11">
      <c r="A632" s="12">
        <v>630</v>
      </c>
      <c r="B632" s="25" t="s">
        <v>1442</v>
      </c>
      <c r="C632" s="27" t="s">
        <v>253</v>
      </c>
      <c r="D632" s="25" t="s">
        <v>807</v>
      </c>
      <c r="E632" s="25" t="s">
        <v>1436</v>
      </c>
      <c r="F632" s="26">
        <v>71.5</v>
      </c>
      <c r="G632" s="15">
        <v>7</v>
      </c>
      <c r="H632" s="15" t="s">
        <v>809</v>
      </c>
      <c r="I632" s="21">
        <v>22</v>
      </c>
      <c r="J632" s="21">
        <v>16</v>
      </c>
      <c r="K632" s="21"/>
    </row>
    <row r="633" s="3" customFormat="1" ht="13" customHeight="1" spans="1:11">
      <c r="A633" s="12">
        <v>631</v>
      </c>
      <c r="B633" s="25" t="s">
        <v>1443</v>
      </c>
      <c r="C633" s="27" t="s">
        <v>185</v>
      </c>
      <c r="D633" s="25" t="s">
        <v>807</v>
      </c>
      <c r="E633" s="25" t="s">
        <v>1436</v>
      </c>
      <c r="F633" s="26">
        <v>71.25</v>
      </c>
      <c r="G633" s="15">
        <v>8</v>
      </c>
      <c r="H633" s="15" t="s">
        <v>809</v>
      </c>
      <c r="I633" s="21">
        <v>22</v>
      </c>
      <c r="J633" s="54" t="s">
        <v>1098</v>
      </c>
      <c r="K633" s="21"/>
    </row>
    <row r="634" s="3" customFormat="1" ht="13" customHeight="1" spans="1:11">
      <c r="A634" s="12">
        <v>632</v>
      </c>
      <c r="B634" s="25" t="s">
        <v>1444</v>
      </c>
      <c r="C634" s="27" t="s">
        <v>657</v>
      </c>
      <c r="D634" s="25" t="s">
        <v>807</v>
      </c>
      <c r="E634" s="25" t="s">
        <v>1436</v>
      </c>
      <c r="F634" s="26">
        <v>71</v>
      </c>
      <c r="G634" s="15">
        <v>9</v>
      </c>
      <c r="H634" s="15" t="s">
        <v>809</v>
      </c>
      <c r="I634" s="21">
        <v>24</v>
      </c>
      <c r="J634" s="21">
        <v>5</v>
      </c>
      <c r="K634" s="21"/>
    </row>
    <row r="635" s="3" customFormat="1" ht="13" customHeight="1" spans="1:11">
      <c r="A635" s="12">
        <v>633</v>
      </c>
      <c r="B635" s="25" t="s">
        <v>1445</v>
      </c>
      <c r="C635" s="27" t="s">
        <v>352</v>
      </c>
      <c r="D635" s="25" t="s">
        <v>807</v>
      </c>
      <c r="E635" s="25" t="s">
        <v>1436</v>
      </c>
      <c r="F635" s="26">
        <v>71</v>
      </c>
      <c r="G635" s="15">
        <v>9</v>
      </c>
      <c r="H635" s="15" t="s">
        <v>809</v>
      </c>
      <c r="I635" s="21">
        <v>24</v>
      </c>
      <c r="J635" s="21">
        <v>15</v>
      </c>
      <c r="K635" s="21"/>
    </row>
    <row r="636" s="3" customFormat="1" ht="13" customHeight="1" spans="1:11">
      <c r="A636" s="12">
        <v>634</v>
      </c>
      <c r="B636" s="25" t="s">
        <v>1446</v>
      </c>
      <c r="C636" s="27" t="s">
        <v>331</v>
      </c>
      <c r="D636" s="25" t="s">
        <v>807</v>
      </c>
      <c r="E636" s="25" t="s">
        <v>1436</v>
      </c>
      <c r="F636" s="26">
        <v>70.75</v>
      </c>
      <c r="G636" s="15">
        <v>11</v>
      </c>
      <c r="H636" s="15" t="s">
        <v>809</v>
      </c>
      <c r="I636" s="21">
        <v>23</v>
      </c>
      <c r="J636" s="21">
        <v>15</v>
      </c>
      <c r="K636" s="21"/>
    </row>
    <row r="637" s="3" customFormat="1" ht="13" customHeight="1" spans="1:11">
      <c r="A637" s="12">
        <v>635</v>
      </c>
      <c r="B637" s="25" t="s">
        <v>1447</v>
      </c>
      <c r="C637" s="27" t="s">
        <v>386</v>
      </c>
      <c r="D637" s="25" t="s">
        <v>807</v>
      </c>
      <c r="E637" s="25" t="s">
        <v>1436</v>
      </c>
      <c r="F637" s="26">
        <v>70.5</v>
      </c>
      <c r="G637" s="15">
        <v>12</v>
      </c>
      <c r="H637" s="15" t="s">
        <v>809</v>
      </c>
      <c r="I637" s="21">
        <v>24</v>
      </c>
      <c r="J637" s="21">
        <v>6</v>
      </c>
      <c r="K637" s="21"/>
    </row>
    <row r="638" s="3" customFormat="1" ht="13" customHeight="1" spans="1:11">
      <c r="A638" s="12">
        <v>636</v>
      </c>
      <c r="B638" s="25" t="s">
        <v>1448</v>
      </c>
      <c r="C638" s="27" t="s">
        <v>619</v>
      </c>
      <c r="D638" s="25" t="s">
        <v>807</v>
      </c>
      <c r="E638" s="25" t="s">
        <v>1436</v>
      </c>
      <c r="F638" s="26">
        <v>70.25</v>
      </c>
      <c r="G638" s="15">
        <v>13</v>
      </c>
      <c r="H638" s="15" t="s">
        <v>809</v>
      </c>
      <c r="I638" s="21">
        <v>23</v>
      </c>
      <c r="J638" s="54" t="s">
        <v>1098</v>
      </c>
      <c r="K638" s="21"/>
    </row>
    <row r="639" s="3" customFormat="1" ht="13" customHeight="1" spans="1:11">
      <c r="A639" s="12">
        <v>637</v>
      </c>
      <c r="B639" s="25" t="s">
        <v>1449</v>
      </c>
      <c r="C639" s="27" t="s">
        <v>438</v>
      </c>
      <c r="D639" s="25" t="s">
        <v>807</v>
      </c>
      <c r="E639" s="25" t="s">
        <v>1436</v>
      </c>
      <c r="F639" s="26">
        <v>70</v>
      </c>
      <c r="G639" s="15">
        <v>14</v>
      </c>
      <c r="H639" s="15" t="s">
        <v>809</v>
      </c>
      <c r="I639" s="21">
        <v>22</v>
      </c>
      <c r="J639" s="21">
        <v>22</v>
      </c>
      <c r="K639" s="21"/>
    </row>
    <row r="640" s="3" customFormat="1" ht="13" customHeight="1" spans="1:11">
      <c r="A640" s="12">
        <v>638</v>
      </c>
      <c r="B640" s="25" t="s">
        <v>1450</v>
      </c>
      <c r="C640" s="27" t="s">
        <v>105</v>
      </c>
      <c r="D640" s="25" t="s">
        <v>807</v>
      </c>
      <c r="E640" s="25" t="s">
        <v>1436</v>
      </c>
      <c r="F640" s="26">
        <v>69.5</v>
      </c>
      <c r="G640" s="15">
        <v>15</v>
      </c>
      <c r="H640" s="15" t="s">
        <v>809</v>
      </c>
      <c r="I640" s="21">
        <v>24</v>
      </c>
      <c r="J640" s="21">
        <v>20</v>
      </c>
      <c r="K640" s="21"/>
    </row>
    <row r="641" s="3" customFormat="1" ht="13" customHeight="1" spans="1:11">
      <c r="A641" s="12">
        <v>639</v>
      </c>
      <c r="B641" s="25" t="s">
        <v>1451</v>
      </c>
      <c r="C641" s="27" t="s">
        <v>182</v>
      </c>
      <c r="D641" s="25" t="s">
        <v>807</v>
      </c>
      <c r="E641" s="25" t="s">
        <v>1436</v>
      </c>
      <c r="F641" s="26">
        <v>69.5</v>
      </c>
      <c r="G641" s="15">
        <v>15</v>
      </c>
      <c r="H641" s="15" t="s">
        <v>809</v>
      </c>
      <c r="I641" s="21">
        <v>23</v>
      </c>
      <c r="J641" s="21">
        <v>17</v>
      </c>
      <c r="K641" s="21"/>
    </row>
    <row r="642" s="3" customFormat="1" ht="13" customHeight="1" spans="1:11">
      <c r="A642" s="12">
        <v>640</v>
      </c>
      <c r="B642" s="25" t="s">
        <v>1452</v>
      </c>
      <c r="C642" s="27" t="s">
        <v>534</v>
      </c>
      <c r="D642" s="25" t="s">
        <v>807</v>
      </c>
      <c r="E642" s="25" t="s">
        <v>1436</v>
      </c>
      <c r="F642" s="26">
        <v>69.5</v>
      </c>
      <c r="G642" s="15">
        <v>15</v>
      </c>
      <c r="H642" s="15" t="s">
        <v>809</v>
      </c>
      <c r="I642" s="21">
        <v>23</v>
      </c>
      <c r="J642" s="21">
        <v>10</v>
      </c>
      <c r="K642" s="21"/>
    </row>
    <row r="643" s="3" customFormat="1" ht="13" customHeight="1" spans="1:11">
      <c r="A643" s="12">
        <v>641</v>
      </c>
      <c r="B643" s="25" t="s">
        <v>1453</v>
      </c>
      <c r="C643" s="27" t="s">
        <v>531</v>
      </c>
      <c r="D643" s="25" t="s">
        <v>807</v>
      </c>
      <c r="E643" s="25" t="s">
        <v>1436</v>
      </c>
      <c r="F643" s="26">
        <v>68.25</v>
      </c>
      <c r="G643" s="15">
        <v>18</v>
      </c>
      <c r="H643" s="15" t="s">
        <v>809</v>
      </c>
      <c r="I643" s="21">
        <v>22</v>
      </c>
      <c r="J643" s="21">
        <v>11</v>
      </c>
      <c r="K643" s="21"/>
    </row>
    <row r="644" s="3" customFormat="1" ht="13" customHeight="1" spans="1:11">
      <c r="A644" s="12">
        <v>642</v>
      </c>
      <c r="B644" s="25" t="s">
        <v>1454</v>
      </c>
      <c r="C644" s="27" t="s">
        <v>431</v>
      </c>
      <c r="D644" s="25" t="s">
        <v>807</v>
      </c>
      <c r="E644" s="25" t="s">
        <v>1436</v>
      </c>
      <c r="F644" s="26">
        <v>67.5</v>
      </c>
      <c r="G644" s="15">
        <v>19</v>
      </c>
      <c r="H644" s="15" t="s">
        <v>809</v>
      </c>
      <c r="I644" s="21">
        <v>24</v>
      </c>
      <c r="J644" s="21">
        <v>12</v>
      </c>
      <c r="K644" s="21"/>
    </row>
    <row r="645" s="3" customFormat="1" ht="13" customHeight="1" spans="1:11">
      <c r="A645" s="12">
        <v>643</v>
      </c>
      <c r="B645" s="25" t="s">
        <v>1455</v>
      </c>
      <c r="C645" s="27" t="s">
        <v>89</v>
      </c>
      <c r="D645" s="25" t="s">
        <v>807</v>
      </c>
      <c r="E645" s="25" t="s">
        <v>1436</v>
      </c>
      <c r="F645" s="26">
        <v>66.25</v>
      </c>
      <c r="G645" s="15">
        <v>20</v>
      </c>
      <c r="H645" s="15" t="s">
        <v>809</v>
      </c>
      <c r="I645" s="21">
        <v>24</v>
      </c>
      <c r="J645" s="21">
        <v>3</v>
      </c>
      <c r="K645" s="21"/>
    </row>
    <row r="646" s="3" customFormat="1" ht="13" customHeight="1" spans="1:11">
      <c r="A646" s="12">
        <v>644</v>
      </c>
      <c r="B646" s="25" t="s">
        <v>1456</v>
      </c>
      <c r="C646" s="27" t="s">
        <v>106</v>
      </c>
      <c r="D646" s="25" t="s">
        <v>807</v>
      </c>
      <c r="E646" s="25" t="s">
        <v>1436</v>
      </c>
      <c r="F646" s="26">
        <v>66</v>
      </c>
      <c r="G646" s="15">
        <v>21</v>
      </c>
      <c r="H646" s="15" t="s">
        <v>809</v>
      </c>
      <c r="I646" s="21">
        <v>23</v>
      </c>
      <c r="J646" s="21">
        <v>21</v>
      </c>
      <c r="K646" s="21"/>
    </row>
    <row r="647" s="3" customFormat="1" ht="13" customHeight="1" spans="1:11">
      <c r="A647" s="12">
        <v>645</v>
      </c>
      <c r="B647" s="25" t="s">
        <v>1457</v>
      </c>
      <c r="C647" s="27" t="s">
        <v>532</v>
      </c>
      <c r="D647" s="25" t="s">
        <v>807</v>
      </c>
      <c r="E647" s="25" t="s">
        <v>1436</v>
      </c>
      <c r="F647" s="26">
        <v>66</v>
      </c>
      <c r="G647" s="15">
        <v>21</v>
      </c>
      <c r="H647" s="15" t="s">
        <v>809</v>
      </c>
      <c r="I647" s="21">
        <v>22</v>
      </c>
      <c r="J647" s="54" t="s">
        <v>1091</v>
      </c>
      <c r="K647" s="21"/>
    </row>
    <row r="648" s="3" customFormat="1" ht="13" customHeight="1" spans="1:11">
      <c r="A648" s="12">
        <v>646</v>
      </c>
      <c r="B648" s="25" t="s">
        <v>1458</v>
      </c>
      <c r="C648" s="27" t="s">
        <v>229</v>
      </c>
      <c r="D648" s="25" t="s">
        <v>807</v>
      </c>
      <c r="E648" s="25" t="s">
        <v>1436</v>
      </c>
      <c r="F648" s="26">
        <v>65.75</v>
      </c>
      <c r="G648" s="15">
        <v>23</v>
      </c>
      <c r="H648" s="15" t="s">
        <v>809</v>
      </c>
      <c r="I648" s="21">
        <v>22</v>
      </c>
      <c r="J648" s="21">
        <v>23</v>
      </c>
      <c r="K648" s="21"/>
    </row>
    <row r="649" s="3" customFormat="1" ht="13" customHeight="1" spans="1:11">
      <c r="A649" s="12">
        <v>647</v>
      </c>
      <c r="B649" s="25" t="s">
        <v>1459</v>
      </c>
      <c r="C649" s="27" t="s">
        <v>439</v>
      </c>
      <c r="D649" s="25" t="s">
        <v>807</v>
      </c>
      <c r="E649" s="25" t="s">
        <v>1436</v>
      </c>
      <c r="F649" s="26">
        <v>65.5</v>
      </c>
      <c r="G649" s="15">
        <v>24</v>
      </c>
      <c r="H649" s="15" t="s">
        <v>809</v>
      </c>
      <c r="I649" s="21">
        <v>22</v>
      </c>
      <c r="J649" s="54" t="s">
        <v>971</v>
      </c>
      <c r="K649" s="21"/>
    </row>
    <row r="650" s="3" customFormat="1" ht="13" customHeight="1" spans="1:11">
      <c r="A650" s="12">
        <v>648</v>
      </c>
      <c r="B650" s="25" t="s">
        <v>905</v>
      </c>
      <c r="C650" s="27" t="s">
        <v>191</v>
      </c>
      <c r="D650" s="25" t="s">
        <v>807</v>
      </c>
      <c r="E650" s="25" t="s">
        <v>1436</v>
      </c>
      <c r="F650" s="26">
        <v>65.5</v>
      </c>
      <c r="G650" s="15">
        <v>24</v>
      </c>
      <c r="H650" s="15" t="s">
        <v>809</v>
      </c>
      <c r="I650" s="21">
        <v>24</v>
      </c>
      <c r="J650" s="21">
        <v>10</v>
      </c>
      <c r="K650" s="21"/>
    </row>
    <row r="651" s="3" customFormat="1" ht="13" customHeight="1" spans="1:11">
      <c r="A651" s="12">
        <v>649</v>
      </c>
      <c r="B651" s="25" t="s">
        <v>1460</v>
      </c>
      <c r="C651" s="27" t="s">
        <v>527</v>
      </c>
      <c r="D651" s="25" t="s">
        <v>807</v>
      </c>
      <c r="E651" s="25" t="s">
        <v>1436</v>
      </c>
      <c r="F651" s="26">
        <v>65.5</v>
      </c>
      <c r="G651" s="15">
        <v>24</v>
      </c>
      <c r="H651" s="15" t="s">
        <v>809</v>
      </c>
      <c r="I651" s="21">
        <v>24</v>
      </c>
      <c r="J651" s="21">
        <v>11</v>
      </c>
      <c r="K651" s="21"/>
    </row>
    <row r="652" s="3" customFormat="1" ht="13" customHeight="1" spans="1:11">
      <c r="A652" s="12">
        <v>650</v>
      </c>
      <c r="B652" s="25" t="s">
        <v>1461</v>
      </c>
      <c r="C652" s="27" t="s">
        <v>380</v>
      </c>
      <c r="D652" s="25" t="s">
        <v>807</v>
      </c>
      <c r="E652" s="25" t="s">
        <v>1436</v>
      </c>
      <c r="F652" s="26">
        <v>65.5</v>
      </c>
      <c r="G652" s="15">
        <v>24</v>
      </c>
      <c r="H652" s="15" t="s">
        <v>809</v>
      </c>
      <c r="I652" s="21">
        <v>23</v>
      </c>
      <c r="J652" s="21">
        <v>12</v>
      </c>
      <c r="K652" s="21"/>
    </row>
    <row r="653" s="3" customFormat="1" ht="13" customHeight="1" spans="1:11">
      <c r="A653" s="12">
        <v>651</v>
      </c>
      <c r="B653" s="25" t="s">
        <v>1462</v>
      </c>
      <c r="C653" s="27" t="s">
        <v>312</v>
      </c>
      <c r="D653" s="25" t="s">
        <v>807</v>
      </c>
      <c r="E653" s="25" t="s">
        <v>1436</v>
      </c>
      <c r="F653" s="26">
        <v>65</v>
      </c>
      <c r="G653" s="15">
        <v>28</v>
      </c>
      <c r="H653" s="15" t="s">
        <v>809</v>
      </c>
      <c r="I653" s="21">
        <v>24</v>
      </c>
      <c r="J653" s="21">
        <v>2</v>
      </c>
      <c r="K653" s="21"/>
    </row>
    <row r="654" s="3" customFormat="1" ht="13" customHeight="1" spans="1:11">
      <c r="A654" s="12">
        <v>652</v>
      </c>
      <c r="B654" s="25" t="s">
        <v>1463</v>
      </c>
      <c r="C654" s="27" t="s">
        <v>110</v>
      </c>
      <c r="D654" s="25" t="s">
        <v>807</v>
      </c>
      <c r="E654" s="25" t="s">
        <v>1436</v>
      </c>
      <c r="F654" s="26">
        <v>65</v>
      </c>
      <c r="G654" s="15">
        <v>28</v>
      </c>
      <c r="H654" s="15" t="s">
        <v>809</v>
      </c>
      <c r="I654" s="21">
        <v>23</v>
      </c>
      <c r="J654" s="54" t="s">
        <v>1064</v>
      </c>
      <c r="K654" s="21"/>
    </row>
    <row r="655" s="3" customFormat="1" ht="13" customHeight="1" spans="1:11">
      <c r="A655" s="12">
        <v>653</v>
      </c>
      <c r="B655" s="25" t="s">
        <v>1464</v>
      </c>
      <c r="C655" s="27" t="s">
        <v>391</v>
      </c>
      <c r="D655" s="25" t="s">
        <v>807</v>
      </c>
      <c r="E655" s="25" t="s">
        <v>1436</v>
      </c>
      <c r="F655" s="26">
        <v>64.75</v>
      </c>
      <c r="G655" s="15">
        <v>30</v>
      </c>
      <c r="H655" s="15" t="s">
        <v>809</v>
      </c>
      <c r="I655" s="21">
        <v>22</v>
      </c>
      <c r="J655" s="54" t="s">
        <v>1163</v>
      </c>
      <c r="K655" s="21"/>
    </row>
    <row r="656" s="3" customFormat="1" ht="13" customHeight="1" spans="1:11">
      <c r="A656" s="12">
        <v>654</v>
      </c>
      <c r="B656" s="25" t="s">
        <v>1465</v>
      </c>
      <c r="C656" s="27" t="s">
        <v>578</v>
      </c>
      <c r="D656" s="25" t="s">
        <v>807</v>
      </c>
      <c r="E656" s="25" t="s">
        <v>1436</v>
      </c>
      <c r="F656" s="26">
        <v>64.5</v>
      </c>
      <c r="G656" s="15">
        <v>31</v>
      </c>
      <c r="H656" s="15" t="s">
        <v>809</v>
      </c>
      <c r="I656" s="21">
        <v>22</v>
      </c>
      <c r="J656" s="54" t="s">
        <v>1058</v>
      </c>
      <c r="K656" s="21"/>
    </row>
    <row r="657" s="3" customFormat="1" ht="13" customHeight="1" spans="1:11">
      <c r="A657" s="12">
        <v>655</v>
      </c>
      <c r="B657" s="25" t="s">
        <v>1466</v>
      </c>
      <c r="C657" s="27" t="s">
        <v>520</v>
      </c>
      <c r="D657" s="25" t="s">
        <v>807</v>
      </c>
      <c r="E657" s="25" t="s">
        <v>1436</v>
      </c>
      <c r="F657" s="26">
        <v>64.5</v>
      </c>
      <c r="G657" s="15">
        <v>31</v>
      </c>
      <c r="H657" s="15" t="s">
        <v>809</v>
      </c>
      <c r="I657" s="21">
        <v>24</v>
      </c>
      <c r="J657" s="21">
        <v>4</v>
      </c>
      <c r="K657" s="21"/>
    </row>
    <row r="658" s="3" customFormat="1" ht="13" customHeight="1" spans="1:11">
      <c r="A658" s="12">
        <v>656</v>
      </c>
      <c r="B658" s="25" t="s">
        <v>1467</v>
      </c>
      <c r="C658" s="27" t="s">
        <v>404</v>
      </c>
      <c r="D658" s="25" t="s">
        <v>807</v>
      </c>
      <c r="E658" s="25" t="s">
        <v>1436</v>
      </c>
      <c r="F658" s="26">
        <v>64.5</v>
      </c>
      <c r="G658" s="15">
        <v>31</v>
      </c>
      <c r="H658" s="15" t="s">
        <v>809</v>
      </c>
      <c r="I658" s="21">
        <v>23</v>
      </c>
      <c r="J658" s="54" t="s">
        <v>1120</v>
      </c>
      <c r="K658" s="21"/>
    </row>
    <row r="659" s="3" customFormat="1" ht="13" customHeight="1" spans="1:11">
      <c r="A659" s="12">
        <v>657</v>
      </c>
      <c r="B659" s="25" t="s">
        <v>1468</v>
      </c>
      <c r="C659" s="27" t="s">
        <v>651</v>
      </c>
      <c r="D659" s="25" t="s">
        <v>807</v>
      </c>
      <c r="E659" s="25" t="s">
        <v>1436</v>
      </c>
      <c r="F659" s="26">
        <v>64.25</v>
      </c>
      <c r="G659" s="15">
        <v>34</v>
      </c>
      <c r="H659" s="15" t="s">
        <v>809</v>
      </c>
      <c r="I659" s="21">
        <v>22</v>
      </c>
      <c r="J659" s="21">
        <v>18</v>
      </c>
      <c r="K659" s="21"/>
    </row>
    <row r="660" s="3" customFormat="1" ht="13" customHeight="1" spans="1:11">
      <c r="A660" s="12">
        <v>658</v>
      </c>
      <c r="B660" s="25" t="s">
        <v>1469</v>
      </c>
      <c r="C660" s="27" t="s">
        <v>618</v>
      </c>
      <c r="D660" s="25" t="s">
        <v>807</v>
      </c>
      <c r="E660" s="25" t="s">
        <v>1436</v>
      </c>
      <c r="F660" s="26">
        <v>64</v>
      </c>
      <c r="G660" s="15">
        <v>35</v>
      </c>
      <c r="H660" s="15" t="s">
        <v>809</v>
      </c>
      <c r="I660" s="21">
        <v>22</v>
      </c>
      <c r="J660" s="54" t="s">
        <v>1064</v>
      </c>
      <c r="K660" s="21"/>
    </row>
    <row r="661" s="3" customFormat="1" ht="13" customHeight="1" spans="1:11">
      <c r="A661" s="12">
        <v>659</v>
      </c>
      <c r="B661" s="25" t="s">
        <v>1470</v>
      </c>
      <c r="C661" s="27" t="s">
        <v>606</v>
      </c>
      <c r="D661" s="25" t="s">
        <v>807</v>
      </c>
      <c r="E661" s="25" t="s">
        <v>1436</v>
      </c>
      <c r="F661" s="26">
        <v>63.25</v>
      </c>
      <c r="G661" s="15">
        <v>36</v>
      </c>
      <c r="H661" s="15" t="s">
        <v>809</v>
      </c>
      <c r="I661" s="21">
        <v>22</v>
      </c>
      <c r="J661" s="54" t="s">
        <v>1079</v>
      </c>
      <c r="K661" s="21"/>
    </row>
    <row r="662" s="3" customFormat="1" ht="13" customHeight="1" spans="1:11">
      <c r="A662" s="12">
        <v>660</v>
      </c>
      <c r="B662" s="25" t="s">
        <v>1471</v>
      </c>
      <c r="C662" s="27" t="s">
        <v>385</v>
      </c>
      <c r="D662" s="25" t="s">
        <v>807</v>
      </c>
      <c r="E662" s="25" t="s">
        <v>1436</v>
      </c>
      <c r="F662" s="26">
        <v>63</v>
      </c>
      <c r="G662" s="15">
        <v>37</v>
      </c>
      <c r="H662" s="15" t="s">
        <v>809</v>
      </c>
      <c r="I662" s="21">
        <v>23</v>
      </c>
      <c r="J662" s="21">
        <v>14</v>
      </c>
      <c r="K662" s="21"/>
    </row>
    <row r="663" s="3" customFormat="1" ht="13" customHeight="1" spans="1:11">
      <c r="A663" s="12">
        <v>661</v>
      </c>
      <c r="B663" s="25" t="s">
        <v>1472</v>
      </c>
      <c r="C663" s="27" t="s">
        <v>546</v>
      </c>
      <c r="D663" s="25" t="s">
        <v>807</v>
      </c>
      <c r="E663" s="25" t="s">
        <v>1436</v>
      </c>
      <c r="F663" s="26">
        <v>63</v>
      </c>
      <c r="G663" s="15">
        <v>37</v>
      </c>
      <c r="H663" s="15" t="s">
        <v>809</v>
      </c>
      <c r="I663" s="21">
        <v>24</v>
      </c>
      <c r="J663" s="21">
        <v>25</v>
      </c>
      <c r="K663" s="21"/>
    </row>
    <row r="664" s="3" customFormat="1" ht="13" customHeight="1" spans="1:11">
      <c r="A664" s="12">
        <v>662</v>
      </c>
      <c r="B664" s="25" t="s">
        <v>1310</v>
      </c>
      <c r="C664" s="27" t="s">
        <v>715</v>
      </c>
      <c r="D664" s="25" t="s">
        <v>807</v>
      </c>
      <c r="E664" s="25" t="s">
        <v>1436</v>
      </c>
      <c r="F664" s="26">
        <v>62.75</v>
      </c>
      <c r="G664" s="15">
        <v>39</v>
      </c>
      <c r="H664" s="15" t="s">
        <v>809</v>
      </c>
      <c r="I664" s="21">
        <v>24</v>
      </c>
      <c r="J664" s="21">
        <v>1</v>
      </c>
      <c r="K664" s="21"/>
    </row>
    <row r="665" s="3" customFormat="1" ht="13" customHeight="1" spans="1:11">
      <c r="A665" s="12">
        <v>663</v>
      </c>
      <c r="B665" s="25" t="s">
        <v>1473</v>
      </c>
      <c r="C665" s="27" t="s">
        <v>713</v>
      </c>
      <c r="D665" s="25" t="s">
        <v>807</v>
      </c>
      <c r="E665" s="25" t="s">
        <v>1436</v>
      </c>
      <c r="F665" s="26">
        <v>62.5</v>
      </c>
      <c r="G665" s="15">
        <v>40</v>
      </c>
      <c r="H665" s="15" t="s">
        <v>809</v>
      </c>
      <c r="I665" s="21">
        <v>24</v>
      </c>
      <c r="J665" s="21">
        <v>18</v>
      </c>
      <c r="K665" s="21"/>
    </row>
    <row r="666" s="3" customFormat="1" ht="13" customHeight="1" spans="1:11">
      <c r="A666" s="12">
        <v>664</v>
      </c>
      <c r="B666" s="25" t="s">
        <v>1474</v>
      </c>
      <c r="C666" s="27" t="s">
        <v>11</v>
      </c>
      <c r="D666" s="25" t="s">
        <v>807</v>
      </c>
      <c r="E666" s="25" t="s">
        <v>1436</v>
      </c>
      <c r="F666" s="26">
        <v>61.75</v>
      </c>
      <c r="G666" s="15">
        <v>41</v>
      </c>
      <c r="H666" s="15" t="s">
        <v>809</v>
      </c>
      <c r="I666" s="21">
        <v>23</v>
      </c>
      <c r="J666" s="54" t="s">
        <v>1058</v>
      </c>
      <c r="K666" s="21"/>
    </row>
    <row r="667" s="3" customFormat="1" ht="13" customHeight="1" spans="1:11">
      <c r="A667" s="12">
        <v>665</v>
      </c>
      <c r="B667" s="25" t="s">
        <v>1475</v>
      </c>
      <c r="C667" s="27" t="s">
        <v>721</v>
      </c>
      <c r="D667" s="25" t="s">
        <v>807</v>
      </c>
      <c r="E667" s="25" t="s">
        <v>1436</v>
      </c>
      <c r="F667" s="26">
        <v>61.5</v>
      </c>
      <c r="G667" s="15">
        <v>42</v>
      </c>
      <c r="H667" s="15" t="s">
        <v>809</v>
      </c>
      <c r="I667" s="21">
        <v>23</v>
      </c>
      <c r="J667" s="21">
        <v>25</v>
      </c>
      <c r="K667" s="21"/>
    </row>
    <row r="668" s="3" customFormat="1" ht="13" customHeight="1" spans="1:11">
      <c r="A668" s="12">
        <v>666</v>
      </c>
      <c r="B668" s="25" t="s">
        <v>1476</v>
      </c>
      <c r="C668" s="27" t="s">
        <v>333</v>
      </c>
      <c r="D668" s="25" t="s">
        <v>807</v>
      </c>
      <c r="E668" s="25" t="s">
        <v>1436</v>
      </c>
      <c r="F668" s="26">
        <v>61.25</v>
      </c>
      <c r="G668" s="15">
        <v>43</v>
      </c>
      <c r="H668" s="15" t="s">
        <v>809</v>
      </c>
      <c r="I668" s="21">
        <v>23</v>
      </c>
      <c r="J668" s="54" t="s">
        <v>1091</v>
      </c>
      <c r="K668" s="21"/>
    </row>
    <row r="669" s="3" customFormat="1" ht="13" customHeight="1" spans="1:11">
      <c r="A669" s="12">
        <v>667</v>
      </c>
      <c r="B669" s="25" t="s">
        <v>1477</v>
      </c>
      <c r="C669" s="27" t="s">
        <v>339</v>
      </c>
      <c r="D669" s="25" t="s">
        <v>807</v>
      </c>
      <c r="E669" s="25" t="s">
        <v>1436</v>
      </c>
      <c r="F669" s="26">
        <v>61</v>
      </c>
      <c r="G669" s="15">
        <v>44</v>
      </c>
      <c r="H669" s="15" t="s">
        <v>809</v>
      </c>
      <c r="I669" s="21">
        <v>23</v>
      </c>
      <c r="J669" s="54" t="s">
        <v>971</v>
      </c>
      <c r="K669" s="21"/>
    </row>
    <row r="670" s="3" customFormat="1" ht="13" customHeight="1" spans="1:11">
      <c r="A670" s="12">
        <v>668</v>
      </c>
      <c r="B670" s="25" t="s">
        <v>1478</v>
      </c>
      <c r="C670" s="27" t="s">
        <v>423</v>
      </c>
      <c r="D670" s="25" t="s">
        <v>807</v>
      </c>
      <c r="E670" s="25" t="s">
        <v>1436</v>
      </c>
      <c r="F670" s="26">
        <v>61</v>
      </c>
      <c r="G670" s="15">
        <v>44</v>
      </c>
      <c r="H670" s="15" t="s">
        <v>809</v>
      </c>
      <c r="I670" s="21">
        <v>23</v>
      </c>
      <c r="J670" s="21">
        <v>16</v>
      </c>
      <c r="K670" s="21"/>
    </row>
    <row r="671" s="3" customFormat="1" ht="13" customHeight="1" spans="1:11">
      <c r="A671" s="12">
        <v>669</v>
      </c>
      <c r="B671" s="25" t="s">
        <v>1479</v>
      </c>
      <c r="C671" s="27" t="s">
        <v>372</v>
      </c>
      <c r="D671" s="25" t="s">
        <v>807</v>
      </c>
      <c r="E671" s="25" t="s">
        <v>1436</v>
      </c>
      <c r="F671" s="26">
        <v>61</v>
      </c>
      <c r="G671" s="15">
        <v>44</v>
      </c>
      <c r="H671" s="15" t="s">
        <v>809</v>
      </c>
      <c r="I671" s="21">
        <v>22</v>
      </c>
      <c r="J671" s="21">
        <v>10</v>
      </c>
      <c r="K671" s="21"/>
    </row>
    <row r="672" s="3" customFormat="1" ht="13" customHeight="1" spans="1:11">
      <c r="A672" s="12">
        <v>670</v>
      </c>
      <c r="B672" s="25" t="s">
        <v>1480</v>
      </c>
      <c r="C672" s="27" t="s">
        <v>417</v>
      </c>
      <c r="D672" s="25" t="s">
        <v>807</v>
      </c>
      <c r="E672" s="25" t="s">
        <v>1436</v>
      </c>
      <c r="F672" s="26">
        <v>60.75</v>
      </c>
      <c r="G672" s="15">
        <v>47</v>
      </c>
      <c r="H672" s="15" t="s">
        <v>809</v>
      </c>
      <c r="I672" s="21">
        <v>22</v>
      </c>
      <c r="J672" s="21">
        <v>12</v>
      </c>
      <c r="K672" s="21"/>
    </row>
    <row r="673" s="3" customFormat="1" ht="13" customHeight="1" spans="1:11">
      <c r="A673" s="12">
        <v>671</v>
      </c>
      <c r="B673" s="25" t="s">
        <v>1481</v>
      </c>
      <c r="C673" s="27" t="s">
        <v>364</v>
      </c>
      <c r="D673" s="25" t="s">
        <v>807</v>
      </c>
      <c r="E673" s="25" t="s">
        <v>1436</v>
      </c>
      <c r="F673" s="26">
        <v>60</v>
      </c>
      <c r="G673" s="15">
        <v>48</v>
      </c>
      <c r="H673" s="15" t="s">
        <v>809</v>
      </c>
      <c r="I673" s="21">
        <v>23</v>
      </c>
      <c r="J673" s="54" t="s">
        <v>1163</v>
      </c>
      <c r="K673" s="21"/>
    </row>
    <row r="674" s="3" customFormat="1" ht="13" customHeight="1" spans="1:11">
      <c r="A674" s="12">
        <v>672</v>
      </c>
      <c r="B674" s="25" t="s">
        <v>1252</v>
      </c>
      <c r="C674" s="27" t="s">
        <v>469</v>
      </c>
      <c r="D674" s="25" t="s">
        <v>807</v>
      </c>
      <c r="E674" s="25" t="s">
        <v>1436</v>
      </c>
      <c r="F674" s="26">
        <v>60</v>
      </c>
      <c r="G674" s="15">
        <v>48</v>
      </c>
      <c r="H674" s="15" t="s">
        <v>809</v>
      </c>
      <c r="I674" s="21">
        <v>22</v>
      </c>
      <c r="J674" s="21">
        <v>21</v>
      </c>
      <c r="K674" s="21"/>
    </row>
    <row r="675" s="3" customFormat="1" ht="13" customHeight="1" spans="1:11">
      <c r="A675" s="12">
        <v>673</v>
      </c>
      <c r="B675" s="25" t="s">
        <v>1482</v>
      </c>
      <c r="C675" s="27" t="s">
        <v>775</v>
      </c>
      <c r="D675" s="25" t="s">
        <v>807</v>
      </c>
      <c r="E675" s="25" t="s">
        <v>1436</v>
      </c>
      <c r="F675" s="26">
        <v>59.75</v>
      </c>
      <c r="G675" s="15">
        <v>50</v>
      </c>
      <c r="H675" s="15" t="s">
        <v>809</v>
      </c>
      <c r="I675" s="21"/>
      <c r="J675" s="21"/>
      <c r="K675" s="21"/>
    </row>
    <row r="676" s="3" customFormat="1" ht="13" customHeight="1" spans="1:11">
      <c r="A676" s="12">
        <v>674</v>
      </c>
      <c r="B676" s="25" t="s">
        <v>1483</v>
      </c>
      <c r="C676" s="27" t="s">
        <v>702</v>
      </c>
      <c r="D676" s="25" t="s">
        <v>807</v>
      </c>
      <c r="E676" s="25" t="s">
        <v>1436</v>
      </c>
      <c r="F676" s="26">
        <v>59.25</v>
      </c>
      <c r="G676" s="15">
        <v>51</v>
      </c>
      <c r="H676" s="15" t="s">
        <v>809</v>
      </c>
      <c r="I676" s="21">
        <v>22</v>
      </c>
      <c r="J676" s="21">
        <v>14</v>
      </c>
      <c r="K676" s="21"/>
    </row>
    <row r="677" s="3" customFormat="1" ht="13" customHeight="1" spans="1:11">
      <c r="A677" s="12">
        <v>675</v>
      </c>
      <c r="B677" s="25" t="s">
        <v>1484</v>
      </c>
      <c r="C677" s="27" t="s">
        <v>776</v>
      </c>
      <c r="D677" s="25" t="s">
        <v>807</v>
      </c>
      <c r="E677" s="25" t="s">
        <v>1436</v>
      </c>
      <c r="F677" s="26">
        <v>59</v>
      </c>
      <c r="G677" s="15">
        <v>52</v>
      </c>
      <c r="H677" s="15" t="s">
        <v>809</v>
      </c>
      <c r="I677" s="21"/>
      <c r="J677" s="21"/>
      <c r="K677" s="21"/>
    </row>
    <row r="678" s="3" customFormat="1" ht="13" customHeight="1" spans="1:11">
      <c r="A678" s="12">
        <v>676</v>
      </c>
      <c r="B678" s="25" t="s">
        <v>1485</v>
      </c>
      <c r="C678" s="27" t="s">
        <v>405</v>
      </c>
      <c r="D678" s="25" t="s">
        <v>807</v>
      </c>
      <c r="E678" s="25" t="s">
        <v>1436</v>
      </c>
      <c r="F678" s="26">
        <v>59</v>
      </c>
      <c r="G678" s="15">
        <v>52</v>
      </c>
      <c r="H678" s="15" t="s">
        <v>809</v>
      </c>
      <c r="I678" s="21">
        <v>24</v>
      </c>
      <c r="J678" s="21">
        <v>19</v>
      </c>
      <c r="K678" s="21"/>
    </row>
    <row r="679" s="3" customFormat="1" ht="13" customHeight="1" spans="1:11">
      <c r="A679" s="12">
        <v>677</v>
      </c>
      <c r="B679" s="25" t="s">
        <v>1486</v>
      </c>
      <c r="C679" s="27" t="s">
        <v>454</v>
      </c>
      <c r="D679" s="25" t="s">
        <v>807</v>
      </c>
      <c r="E679" s="25" t="s">
        <v>1436</v>
      </c>
      <c r="F679" s="26">
        <v>58.5</v>
      </c>
      <c r="G679" s="15">
        <v>54</v>
      </c>
      <c r="H679" s="15" t="s">
        <v>809</v>
      </c>
      <c r="I679" s="21">
        <v>24</v>
      </c>
      <c r="J679" s="21">
        <v>8</v>
      </c>
      <c r="K679" s="21"/>
    </row>
    <row r="680" s="3" customFormat="1" ht="13" customHeight="1" spans="1:11">
      <c r="A680" s="12">
        <v>678</v>
      </c>
      <c r="B680" s="25" t="s">
        <v>1487</v>
      </c>
      <c r="C680" s="27" t="s">
        <v>392</v>
      </c>
      <c r="D680" s="25" t="s">
        <v>807</v>
      </c>
      <c r="E680" s="25" t="s">
        <v>1436</v>
      </c>
      <c r="F680" s="26">
        <v>58</v>
      </c>
      <c r="G680" s="15">
        <v>55</v>
      </c>
      <c r="H680" s="15" t="s">
        <v>809</v>
      </c>
      <c r="I680" s="21">
        <v>23</v>
      </c>
      <c r="J680" s="54" t="s">
        <v>917</v>
      </c>
      <c r="K680" s="21"/>
    </row>
    <row r="681" s="3" customFormat="1" ht="13" customHeight="1" spans="1:11">
      <c r="A681" s="12">
        <v>679</v>
      </c>
      <c r="B681" s="25" t="s">
        <v>1488</v>
      </c>
      <c r="C681" s="27" t="s">
        <v>599</v>
      </c>
      <c r="D681" s="25" t="s">
        <v>807</v>
      </c>
      <c r="E681" s="25" t="s">
        <v>1436</v>
      </c>
      <c r="F681" s="26">
        <v>58</v>
      </c>
      <c r="G681" s="15">
        <v>55</v>
      </c>
      <c r="H681" s="15" t="s">
        <v>809</v>
      </c>
      <c r="I681" s="21">
        <v>24</v>
      </c>
      <c r="J681" s="21">
        <v>22</v>
      </c>
      <c r="K681" s="21"/>
    </row>
    <row r="682" s="3" customFormat="1" ht="13" customHeight="1" spans="1:11">
      <c r="A682" s="12">
        <v>680</v>
      </c>
      <c r="B682" s="25" t="s">
        <v>1489</v>
      </c>
      <c r="C682" s="27" t="s">
        <v>591</v>
      </c>
      <c r="D682" s="25" t="s">
        <v>807</v>
      </c>
      <c r="E682" s="25" t="s">
        <v>1436</v>
      </c>
      <c r="F682" s="26">
        <v>58</v>
      </c>
      <c r="G682" s="15">
        <v>55</v>
      </c>
      <c r="H682" s="15" t="s">
        <v>809</v>
      </c>
      <c r="I682" s="21">
        <v>22</v>
      </c>
      <c r="J682" s="54" t="s">
        <v>917</v>
      </c>
      <c r="K682" s="21"/>
    </row>
    <row r="683" s="3" customFormat="1" ht="13" customHeight="1" spans="1:11">
      <c r="A683" s="12">
        <v>681</v>
      </c>
      <c r="B683" s="25" t="s">
        <v>1490</v>
      </c>
      <c r="C683" s="27" t="s">
        <v>506</v>
      </c>
      <c r="D683" s="25" t="s">
        <v>807</v>
      </c>
      <c r="E683" s="25" t="s">
        <v>1436</v>
      </c>
      <c r="F683" s="26">
        <v>57.5</v>
      </c>
      <c r="G683" s="15">
        <v>58</v>
      </c>
      <c r="H683" s="15" t="s">
        <v>809</v>
      </c>
      <c r="I683" s="21">
        <v>23</v>
      </c>
      <c r="J683" s="21">
        <v>11</v>
      </c>
      <c r="K683" s="21"/>
    </row>
    <row r="684" s="3" customFormat="1" ht="13" customHeight="1" spans="1:11">
      <c r="A684" s="12">
        <v>682</v>
      </c>
      <c r="B684" s="25" t="s">
        <v>1491</v>
      </c>
      <c r="C684" s="27" t="s">
        <v>777</v>
      </c>
      <c r="D684" s="25" t="s">
        <v>807</v>
      </c>
      <c r="E684" s="25" t="s">
        <v>1436</v>
      </c>
      <c r="F684" s="26">
        <v>57</v>
      </c>
      <c r="G684" s="15">
        <v>59</v>
      </c>
      <c r="H684" s="15" t="s">
        <v>809</v>
      </c>
      <c r="I684" s="21"/>
      <c r="J684" s="21"/>
      <c r="K684" s="21"/>
    </row>
    <row r="685" s="3" customFormat="1" ht="13" customHeight="1" spans="1:11">
      <c r="A685" s="12">
        <v>683</v>
      </c>
      <c r="B685" s="25" t="s">
        <v>1492</v>
      </c>
      <c r="C685" s="27" t="s">
        <v>778</v>
      </c>
      <c r="D685" s="25" t="s">
        <v>807</v>
      </c>
      <c r="E685" s="25" t="s">
        <v>1436</v>
      </c>
      <c r="F685" s="26">
        <v>57</v>
      </c>
      <c r="G685" s="15">
        <v>59</v>
      </c>
      <c r="H685" s="15" t="s">
        <v>809</v>
      </c>
      <c r="I685" s="21"/>
      <c r="J685" s="21"/>
      <c r="K685" s="21"/>
    </row>
    <row r="686" s="3" customFormat="1" ht="13" customHeight="1" spans="1:11">
      <c r="A686" s="12">
        <v>684</v>
      </c>
      <c r="B686" s="25" t="s">
        <v>1493</v>
      </c>
      <c r="C686" s="27" t="s">
        <v>463</v>
      </c>
      <c r="D686" s="25" t="s">
        <v>807</v>
      </c>
      <c r="E686" s="25" t="s">
        <v>1436</v>
      </c>
      <c r="F686" s="26">
        <v>56.5</v>
      </c>
      <c r="G686" s="15">
        <v>61</v>
      </c>
      <c r="H686" s="15" t="s">
        <v>809</v>
      </c>
      <c r="I686" s="21">
        <v>24</v>
      </c>
      <c r="J686" s="21">
        <v>16</v>
      </c>
      <c r="K686" s="21"/>
    </row>
    <row r="687" s="3" customFormat="1" ht="13" customHeight="1" spans="1:11">
      <c r="A687" s="12">
        <v>685</v>
      </c>
      <c r="B687" s="25" t="s">
        <v>1494</v>
      </c>
      <c r="C687" s="27" t="s">
        <v>779</v>
      </c>
      <c r="D687" s="25" t="s">
        <v>807</v>
      </c>
      <c r="E687" s="25" t="s">
        <v>1436</v>
      </c>
      <c r="F687" s="26">
        <v>56.25</v>
      </c>
      <c r="G687" s="15">
        <v>62</v>
      </c>
      <c r="H687" s="15" t="s">
        <v>809</v>
      </c>
      <c r="I687" s="21"/>
      <c r="J687" s="21"/>
      <c r="K687" s="21"/>
    </row>
    <row r="688" s="3" customFormat="1" ht="13" customHeight="1" spans="1:11">
      <c r="A688" s="12">
        <v>686</v>
      </c>
      <c r="B688" s="25" t="s">
        <v>1495</v>
      </c>
      <c r="C688" s="27" t="s">
        <v>780</v>
      </c>
      <c r="D688" s="25" t="s">
        <v>807</v>
      </c>
      <c r="E688" s="25" t="s">
        <v>1436</v>
      </c>
      <c r="F688" s="26">
        <v>56</v>
      </c>
      <c r="G688" s="15">
        <v>63</v>
      </c>
      <c r="H688" s="15" t="s">
        <v>809</v>
      </c>
      <c r="I688" s="21"/>
      <c r="J688" s="21"/>
      <c r="K688" s="21"/>
    </row>
    <row r="689" s="3" customFormat="1" ht="13" customHeight="1" spans="1:11">
      <c r="A689" s="12">
        <v>687</v>
      </c>
      <c r="B689" s="25" t="s">
        <v>1496</v>
      </c>
      <c r="C689" s="27" t="s">
        <v>781</v>
      </c>
      <c r="D689" s="25" t="s">
        <v>807</v>
      </c>
      <c r="E689" s="25" t="s">
        <v>1436</v>
      </c>
      <c r="F689" s="26">
        <v>56</v>
      </c>
      <c r="G689" s="15">
        <v>63</v>
      </c>
      <c r="H689" s="15" t="s">
        <v>809</v>
      </c>
      <c r="I689" s="21"/>
      <c r="J689" s="21"/>
      <c r="K689" s="21"/>
    </row>
    <row r="690" s="3" customFormat="1" ht="13" customHeight="1" spans="1:11">
      <c r="A690" s="12">
        <v>688</v>
      </c>
      <c r="B690" s="25" t="s">
        <v>1497</v>
      </c>
      <c r="C690" s="27" t="s">
        <v>782</v>
      </c>
      <c r="D690" s="25" t="s">
        <v>807</v>
      </c>
      <c r="E690" s="25" t="s">
        <v>1436</v>
      </c>
      <c r="F690" s="26">
        <v>55.75</v>
      </c>
      <c r="G690" s="15">
        <v>65</v>
      </c>
      <c r="H690" s="15" t="s">
        <v>809</v>
      </c>
      <c r="I690" s="21"/>
      <c r="J690" s="21"/>
      <c r="K690" s="21"/>
    </row>
    <row r="691" s="3" customFormat="1" ht="13" customHeight="1" spans="1:11">
      <c r="A691" s="12">
        <v>689</v>
      </c>
      <c r="B691" s="25" t="s">
        <v>1498</v>
      </c>
      <c r="C691" s="27" t="s">
        <v>783</v>
      </c>
      <c r="D691" s="25" t="s">
        <v>807</v>
      </c>
      <c r="E691" s="25" t="s">
        <v>1436</v>
      </c>
      <c r="F691" s="26">
        <v>55.25</v>
      </c>
      <c r="G691" s="15">
        <v>66</v>
      </c>
      <c r="H691" s="15" t="s">
        <v>809</v>
      </c>
      <c r="I691" s="21"/>
      <c r="J691" s="21"/>
      <c r="K691" s="21"/>
    </row>
    <row r="692" s="3" customFormat="1" ht="13" customHeight="1" spans="1:11">
      <c r="A692" s="12">
        <v>690</v>
      </c>
      <c r="B692" s="25" t="s">
        <v>1499</v>
      </c>
      <c r="C692" s="27" t="s">
        <v>97</v>
      </c>
      <c r="D692" s="25" t="s">
        <v>807</v>
      </c>
      <c r="E692" s="25" t="s">
        <v>1436</v>
      </c>
      <c r="F692" s="26">
        <v>55</v>
      </c>
      <c r="G692" s="15">
        <v>67</v>
      </c>
      <c r="H692" s="15" t="s">
        <v>809</v>
      </c>
      <c r="I692" s="21">
        <v>23</v>
      </c>
      <c r="J692" s="54" t="s">
        <v>1079</v>
      </c>
      <c r="K692" s="21"/>
    </row>
    <row r="693" s="3" customFormat="1" ht="13" customHeight="1" spans="1:11">
      <c r="A693" s="12">
        <v>691</v>
      </c>
      <c r="B693" s="25" t="s">
        <v>1500</v>
      </c>
      <c r="C693" s="27" t="s">
        <v>558</v>
      </c>
      <c r="D693" s="25" t="s">
        <v>807</v>
      </c>
      <c r="E693" s="25" t="s">
        <v>1436</v>
      </c>
      <c r="F693" s="26">
        <v>55</v>
      </c>
      <c r="G693" s="15">
        <v>67</v>
      </c>
      <c r="H693" s="15" t="s">
        <v>809</v>
      </c>
      <c r="I693" s="21">
        <v>22</v>
      </c>
      <c r="J693" s="21">
        <v>13</v>
      </c>
      <c r="K693" s="21"/>
    </row>
    <row r="694" s="3" customFormat="1" ht="13" customHeight="1" spans="1:11">
      <c r="A694" s="12">
        <v>692</v>
      </c>
      <c r="B694" s="25" t="s">
        <v>1501</v>
      </c>
      <c r="C694" s="27" t="s">
        <v>351</v>
      </c>
      <c r="D694" s="25" t="s">
        <v>807</v>
      </c>
      <c r="E694" s="25" t="s">
        <v>1436</v>
      </c>
      <c r="F694" s="26">
        <v>54.75</v>
      </c>
      <c r="G694" s="15">
        <v>69</v>
      </c>
      <c r="H694" s="15" t="s">
        <v>809</v>
      </c>
      <c r="I694" s="21">
        <v>23</v>
      </c>
      <c r="J694" s="21">
        <v>23</v>
      </c>
      <c r="K694" s="21"/>
    </row>
    <row r="695" s="3" customFormat="1" ht="13" customHeight="1" spans="1:11">
      <c r="A695" s="12">
        <v>693</v>
      </c>
      <c r="B695" s="25" t="s">
        <v>1502</v>
      </c>
      <c r="C695" s="27" t="s">
        <v>564</v>
      </c>
      <c r="D695" s="25" t="s">
        <v>807</v>
      </c>
      <c r="E695" s="25" t="s">
        <v>1436</v>
      </c>
      <c r="F695" s="26">
        <v>54.25</v>
      </c>
      <c r="G695" s="15">
        <v>70</v>
      </c>
      <c r="H695" s="15" t="s">
        <v>809</v>
      </c>
      <c r="I695" s="21">
        <v>23</v>
      </c>
      <c r="J695" s="21">
        <v>13</v>
      </c>
      <c r="K695" s="21"/>
    </row>
    <row r="696" s="3" customFormat="1" ht="13" customHeight="1" spans="1:11">
      <c r="A696" s="12">
        <v>694</v>
      </c>
      <c r="B696" s="25" t="s">
        <v>1503</v>
      </c>
      <c r="C696" s="27" t="s">
        <v>321</v>
      </c>
      <c r="D696" s="25" t="s">
        <v>807</v>
      </c>
      <c r="E696" s="25" t="s">
        <v>1436</v>
      </c>
      <c r="F696" s="26">
        <v>53.75</v>
      </c>
      <c r="G696" s="15">
        <v>71</v>
      </c>
      <c r="H696" s="15" t="s">
        <v>809</v>
      </c>
      <c r="I696" s="21">
        <v>24</v>
      </c>
      <c r="J696" s="21">
        <v>14</v>
      </c>
      <c r="K696" s="21"/>
    </row>
    <row r="697" s="3" customFormat="1" ht="13" customHeight="1" spans="1:11">
      <c r="A697" s="12">
        <v>695</v>
      </c>
      <c r="B697" s="25" t="s">
        <v>1504</v>
      </c>
      <c r="C697" s="27" t="s">
        <v>712</v>
      </c>
      <c r="D697" s="25" t="s">
        <v>807</v>
      </c>
      <c r="E697" s="25" t="s">
        <v>1436</v>
      </c>
      <c r="F697" s="26">
        <v>53.75</v>
      </c>
      <c r="G697" s="15">
        <v>71</v>
      </c>
      <c r="H697" s="15" t="s">
        <v>809</v>
      </c>
      <c r="I697" s="21">
        <v>23</v>
      </c>
      <c r="J697" s="21">
        <v>18</v>
      </c>
      <c r="K697" s="21"/>
    </row>
    <row r="698" s="3" customFormat="1" ht="13" customHeight="1" spans="1:11">
      <c r="A698" s="12">
        <v>696</v>
      </c>
      <c r="B698" s="25" t="s">
        <v>1505</v>
      </c>
      <c r="C698" s="27" t="s">
        <v>784</v>
      </c>
      <c r="D698" s="25" t="s">
        <v>807</v>
      </c>
      <c r="E698" s="25" t="s">
        <v>1436</v>
      </c>
      <c r="F698" s="26">
        <v>53.5</v>
      </c>
      <c r="G698" s="15">
        <v>73</v>
      </c>
      <c r="H698" s="15" t="s">
        <v>809</v>
      </c>
      <c r="I698" s="21"/>
      <c r="J698" s="21"/>
      <c r="K698" s="21"/>
    </row>
    <row r="699" s="3" customFormat="1" ht="13" customHeight="1" spans="1:11">
      <c r="A699" s="12">
        <v>697</v>
      </c>
      <c r="B699" s="25" t="s">
        <v>1506</v>
      </c>
      <c r="C699" s="27" t="s">
        <v>785</v>
      </c>
      <c r="D699" s="25" t="s">
        <v>807</v>
      </c>
      <c r="E699" s="25" t="s">
        <v>1436</v>
      </c>
      <c r="F699" s="26">
        <v>53</v>
      </c>
      <c r="G699" s="15">
        <v>74</v>
      </c>
      <c r="H699" s="15" t="s">
        <v>809</v>
      </c>
      <c r="I699" s="21"/>
      <c r="J699" s="21"/>
      <c r="K699" s="21"/>
    </row>
    <row r="700" s="3" customFormat="1" ht="13" customHeight="1" spans="1:11">
      <c r="A700" s="12">
        <v>698</v>
      </c>
      <c r="B700" s="25" t="s">
        <v>1507</v>
      </c>
      <c r="C700" s="27" t="s">
        <v>528</v>
      </c>
      <c r="D700" s="25" t="s">
        <v>807</v>
      </c>
      <c r="E700" s="25" t="s">
        <v>1436</v>
      </c>
      <c r="F700" s="26">
        <v>53</v>
      </c>
      <c r="G700" s="15">
        <v>74</v>
      </c>
      <c r="H700" s="15" t="s">
        <v>809</v>
      </c>
      <c r="I700" s="21">
        <v>24</v>
      </c>
      <c r="J700" s="21">
        <v>9</v>
      </c>
      <c r="K700" s="21"/>
    </row>
    <row r="701" s="3" customFormat="1" ht="13" customHeight="1" spans="1:11">
      <c r="A701" s="12">
        <v>699</v>
      </c>
      <c r="B701" s="25" t="s">
        <v>1508</v>
      </c>
      <c r="C701" s="27" t="s">
        <v>549</v>
      </c>
      <c r="D701" s="25" t="s">
        <v>1055</v>
      </c>
      <c r="E701" s="25" t="s">
        <v>1436</v>
      </c>
      <c r="F701" s="26">
        <v>78</v>
      </c>
      <c r="G701" s="15">
        <v>1</v>
      </c>
      <c r="H701" s="15" t="s">
        <v>809</v>
      </c>
      <c r="I701" s="21">
        <v>25</v>
      </c>
      <c r="J701" s="21">
        <v>29</v>
      </c>
      <c r="K701" s="21"/>
    </row>
    <row r="702" s="3" customFormat="1" ht="13" customHeight="1" spans="1:11">
      <c r="A702" s="12">
        <v>700</v>
      </c>
      <c r="B702" s="25" t="s">
        <v>1509</v>
      </c>
      <c r="C702" s="27" t="s">
        <v>522</v>
      </c>
      <c r="D702" s="25" t="s">
        <v>1055</v>
      </c>
      <c r="E702" s="25" t="s">
        <v>1436</v>
      </c>
      <c r="F702" s="26">
        <v>78</v>
      </c>
      <c r="G702" s="15">
        <v>1</v>
      </c>
      <c r="H702" s="15" t="s">
        <v>809</v>
      </c>
      <c r="I702" s="21">
        <v>26</v>
      </c>
      <c r="J702" s="21">
        <v>8</v>
      </c>
      <c r="K702" s="21"/>
    </row>
    <row r="703" s="3" customFormat="1" ht="13" customHeight="1" spans="1:11">
      <c r="A703" s="12">
        <v>701</v>
      </c>
      <c r="B703" s="25" t="s">
        <v>1510</v>
      </c>
      <c r="C703" s="27" t="s">
        <v>496</v>
      </c>
      <c r="D703" s="25" t="s">
        <v>1055</v>
      </c>
      <c r="E703" s="25" t="s">
        <v>1436</v>
      </c>
      <c r="F703" s="26">
        <v>78</v>
      </c>
      <c r="G703" s="15">
        <v>1</v>
      </c>
      <c r="H703" s="15" t="s">
        <v>809</v>
      </c>
      <c r="I703" s="21">
        <v>26</v>
      </c>
      <c r="J703" s="21">
        <v>7</v>
      </c>
      <c r="K703" s="21"/>
    </row>
    <row r="704" s="3" customFormat="1" ht="13" customHeight="1" spans="1:11">
      <c r="A704" s="12">
        <v>702</v>
      </c>
      <c r="B704" s="25" t="s">
        <v>1511</v>
      </c>
      <c r="C704" s="27" t="s">
        <v>440</v>
      </c>
      <c r="D704" s="25" t="s">
        <v>1055</v>
      </c>
      <c r="E704" s="25" t="s">
        <v>1436</v>
      </c>
      <c r="F704" s="26">
        <v>76.5</v>
      </c>
      <c r="G704" s="15">
        <v>4</v>
      </c>
      <c r="H704" s="15" t="s">
        <v>809</v>
      </c>
      <c r="I704" s="21">
        <v>27</v>
      </c>
      <c r="J704" s="21">
        <v>16</v>
      </c>
      <c r="K704" s="21"/>
    </row>
    <row r="705" s="3" customFormat="1" ht="13" customHeight="1" spans="1:11">
      <c r="A705" s="12">
        <v>703</v>
      </c>
      <c r="B705" s="25" t="s">
        <v>1512</v>
      </c>
      <c r="C705" s="27" t="s">
        <v>642</v>
      </c>
      <c r="D705" s="25" t="s">
        <v>1055</v>
      </c>
      <c r="E705" s="25" t="s">
        <v>1436</v>
      </c>
      <c r="F705" s="26">
        <v>76.25</v>
      </c>
      <c r="G705" s="15">
        <v>5</v>
      </c>
      <c r="H705" s="15" t="s">
        <v>809</v>
      </c>
      <c r="I705" s="21">
        <v>27</v>
      </c>
      <c r="J705" s="21">
        <v>5</v>
      </c>
      <c r="K705" s="21"/>
    </row>
    <row r="706" s="3" customFormat="1" ht="13" customHeight="1" spans="1:11">
      <c r="A706" s="12">
        <v>704</v>
      </c>
      <c r="B706" s="25" t="s">
        <v>1513</v>
      </c>
      <c r="C706" s="27" t="s">
        <v>186</v>
      </c>
      <c r="D706" s="25" t="s">
        <v>1055</v>
      </c>
      <c r="E706" s="25" t="s">
        <v>1436</v>
      </c>
      <c r="F706" s="26">
        <v>76</v>
      </c>
      <c r="G706" s="15">
        <v>6</v>
      </c>
      <c r="H706" s="15" t="s">
        <v>809</v>
      </c>
      <c r="I706" s="21">
        <v>25</v>
      </c>
      <c r="J706" s="21">
        <v>11</v>
      </c>
      <c r="K706" s="21"/>
    </row>
    <row r="707" s="3" customFormat="1" ht="13" customHeight="1" spans="1:11">
      <c r="A707" s="12">
        <v>705</v>
      </c>
      <c r="B707" s="25" t="s">
        <v>1514</v>
      </c>
      <c r="C707" s="27" t="s">
        <v>592</v>
      </c>
      <c r="D707" s="25" t="s">
        <v>1055</v>
      </c>
      <c r="E707" s="25" t="s">
        <v>1436</v>
      </c>
      <c r="F707" s="26">
        <v>75.5</v>
      </c>
      <c r="G707" s="15">
        <v>7</v>
      </c>
      <c r="H707" s="15" t="s">
        <v>809</v>
      </c>
      <c r="I707" s="21">
        <v>26</v>
      </c>
      <c r="J707" s="21">
        <v>30</v>
      </c>
      <c r="K707" s="21"/>
    </row>
    <row r="708" s="3" customFormat="1" ht="13" customHeight="1" spans="1:11">
      <c r="A708" s="12">
        <v>706</v>
      </c>
      <c r="B708" s="25" t="s">
        <v>1515</v>
      </c>
      <c r="C708" s="27" t="s">
        <v>100</v>
      </c>
      <c r="D708" s="25" t="s">
        <v>1055</v>
      </c>
      <c r="E708" s="25" t="s">
        <v>1436</v>
      </c>
      <c r="F708" s="26">
        <v>75.25</v>
      </c>
      <c r="G708" s="15">
        <v>8</v>
      </c>
      <c r="H708" s="15" t="s">
        <v>809</v>
      </c>
      <c r="I708" s="21">
        <v>27</v>
      </c>
      <c r="J708" s="21">
        <v>4</v>
      </c>
      <c r="K708" s="21"/>
    </row>
    <row r="709" s="3" customFormat="1" ht="13" customHeight="1" spans="1:11">
      <c r="A709" s="12">
        <v>707</v>
      </c>
      <c r="B709" s="25" t="s">
        <v>1516</v>
      </c>
      <c r="C709" s="27" t="s">
        <v>659</v>
      </c>
      <c r="D709" s="25" t="s">
        <v>1055</v>
      </c>
      <c r="E709" s="25" t="s">
        <v>1436</v>
      </c>
      <c r="F709" s="26">
        <v>75</v>
      </c>
      <c r="G709" s="15">
        <v>9</v>
      </c>
      <c r="H709" s="15" t="s">
        <v>809</v>
      </c>
      <c r="I709" s="21">
        <v>26</v>
      </c>
      <c r="J709" s="21">
        <v>20</v>
      </c>
      <c r="K709" s="21"/>
    </row>
    <row r="710" s="3" customFormat="1" ht="13" customHeight="1" spans="1:11">
      <c r="A710" s="12">
        <v>708</v>
      </c>
      <c r="B710" s="25" t="s">
        <v>1517</v>
      </c>
      <c r="C710" s="27" t="s">
        <v>786</v>
      </c>
      <c r="D710" s="25" t="s">
        <v>1055</v>
      </c>
      <c r="E710" s="25" t="s">
        <v>1436</v>
      </c>
      <c r="F710" s="26">
        <v>74.5</v>
      </c>
      <c r="G710" s="15">
        <v>10</v>
      </c>
      <c r="H710" s="15" t="s">
        <v>809</v>
      </c>
      <c r="I710" s="21"/>
      <c r="J710" s="21"/>
      <c r="K710" s="21"/>
    </row>
    <row r="711" s="3" customFormat="1" ht="13" customHeight="1" spans="1:11">
      <c r="A711" s="12">
        <v>709</v>
      </c>
      <c r="B711" s="25" t="s">
        <v>1518</v>
      </c>
      <c r="C711" s="27" t="s">
        <v>709</v>
      </c>
      <c r="D711" s="25" t="s">
        <v>1055</v>
      </c>
      <c r="E711" s="25" t="s">
        <v>1436</v>
      </c>
      <c r="F711" s="26">
        <v>74.5</v>
      </c>
      <c r="G711" s="15">
        <v>10</v>
      </c>
      <c r="H711" s="15" t="s">
        <v>809</v>
      </c>
      <c r="I711" s="21">
        <v>27</v>
      </c>
      <c r="J711" s="21">
        <v>3</v>
      </c>
      <c r="K711" s="21"/>
    </row>
    <row r="712" s="3" customFormat="1" ht="13" customHeight="1" spans="1:11">
      <c r="A712" s="12">
        <v>710</v>
      </c>
      <c r="B712" s="25" t="s">
        <v>1519</v>
      </c>
      <c r="C712" s="27" t="s">
        <v>594</v>
      </c>
      <c r="D712" s="25" t="s">
        <v>1055</v>
      </c>
      <c r="E712" s="25" t="s">
        <v>1436</v>
      </c>
      <c r="F712" s="26">
        <v>74</v>
      </c>
      <c r="G712" s="15">
        <v>12</v>
      </c>
      <c r="H712" s="15" t="s">
        <v>809</v>
      </c>
      <c r="I712" s="21">
        <v>26</v>
      </c>
      <c r="J712" s="21">
        <v>12</v>
      </c>
      <c r="K712" s="21"/>
    </row>
    <row r="713" s="3" customFormat="1" ht="13" customHeight="1" spans="1:11">
      <c r="A713" s="12">
        <v>711</v>
      </c>
      <c r="B713" s="25" t="s">
        <v>1520</v>
      </c>
      <c r="C713" s="27" t="s">
        <v>676</v>
      </c>
      <c r="D713" s="25" t="s">
        <v>1055</v>
      </c>
      <c r="E713" s="25" t="s">
        <v>1436</v>
      </c>
      <c r="F713" s="26">
        <v>73.75</v>
      </c>
      <c r="G713" s="15">
        <v>13</v>
      </c>
      <c r="H713" s="15" t="s">
        <v>809</v>
      </c>
      <c r="I713" s="21">
        <v>27</v>
      </c>
      <c r="J713" s="21">
        <v>2</v>
      </c>
      <c r="K713" s="21"/>
    </row>
    <row r="714" s="5" customFormat="1" ht="13" customHeight="1" spans="1:11">
      <c r="A714" s="32">
        <v>712</v>
      </c>
      <c r="B714" s="33" t="s">
        <v>853</v>
      </c>
      <c r="C714" s="34" t="s">
        <v>265</v>
      </c>
      <c r="D714" s="33" t="s">
        <v>1055</v>
      </c>
      <c r="E714" s="33" t="s">
        <v>1436</v>
      </c>
      <c r="F714" s="35">
        <v>73.75</v>
      </c>
      <c r="G714" s="36">
        <v>13</v>
      </c>
      <c r="H714" s="36" t="s">
        <v>809</v>
      </c>
      <c r="I714" s="37">
        <v>25</v>
      </c>
      <c r="J714" s="37">
        <v>1</v>
      </c>
      <c r="K714" s="37"/>
    </row>
    <row r="715" s="3" customFormat="1" ht="13" customHeight="1" spans="1:11">
      <c r="A715" s="12">
        <v>713</v>
      </c>
      <c r="B715" s="25" t="s">
        <v>1521</v>
      </c>
      <c r="C715" s="27" t="s">
        <v>127</v>
      </c>
      <c r="D715" s="25" t="s">
        <v>1055</v>
      </c>
      <c r="E715" s="25" t="s">
        <v>1436</v>
      </c>
      <c r="F715" s="26">
        <v>73.5</v>
      </c>
      <c r="G715" s="15">
        <v>15</v>
      </c>
      <c r="H715" s="15" t="s">
        <v>809</v>
      </c>
      <c r="I715" s="21">
        <v>27</v>
      </c>
      <c r="J715" s="21">
        <v>7</v>
      </c>
      <c r="K715" s="21"/>
    </row>
    <row r="716" s="3" customFormat="1" ht="13" customHeight="1" spans="1:11">
      <c r="A716" s="12">
        <v>714</v>
      </c>
      <c r="B716" s="25" t="s">
        <v>1522</v>
      </c>
      <c r="C716" s="27" t="s">
        <v>230</v>
      </c>
      <c r="D716" s="25" t="s">
        <v>1055</v>
      </c>
      <c r="E716" s="25" t="s">
        <v>1436</v>
      </c>
      <c r="F716" s="26">
        <v>73.5</v>
      </c>
      <c r="G716" s="15">
        <v>15</v>
      </c>
      <c r="H716" s="15" t="s">
        <v>809</v>
      </c>
      <c r="I716" s="21">
        <v>25</v>
      </c>
      <c r="J716" s="21">
        <v>22</v>
      </c>
      <c r="K716" s="21"/>
    </row>
    <row r="717" s="3" customFormat="1" ht="13" customHeight="1" spans="1:11">
      <c r="A717" s="12">
        <v>715</v>
      </c>
      <c r="B717" s="25" t="s">
        <v>1523</v>
      </c>
      <c r="C717" s="27" t="s">
        <v>504</v>
      </c>
      <c r="D717" s="25" t="s">
        <v>1055</v>
      </c>
      <c r="E717" s="25" t="s">
        <v>1436</v>
      </c>
      <c r="F717" s="26">
        <v>73.5</v>
      </c>
      <c r="G717" s="15">
        <v>15</v>
      </c>
      <c r="H717" s="15" t="s">
        <v>809</v>
      </c>
      <c r="I717" s="21">
        <v>26</v>
      </c>
      <c r="J717" s="21">
        <v>21</v>
      </c>
      <c r="K717" s="21"/>
    </row>
    <row r="718" s="3" customFormat="1" ht="13" customHeight="1" spans="1:11">
      <c r="A718" s="12">
        <v>716</v>
      </c>
      <c r="B718" s="25" t="s">
        <v>1524</v>
      </c>
      <c r="C718" s="27" t="s">
        <v>410</v>
      </c>
      <c r="D718" s="25" t="s">
        <v>1055</v>
      </c>
      <c r="E718" s="25" t="s">
        <v>1436</v>
      </c>
      <c r="F718" s="26">
        <v>72.75</v>
      </c>
      <c r="G718" s="15">
        <v>18</v>
      </c>
      <c r="H718" s="15" t="s">
        <v>809</v>
      </c>
      <c r="I718" s="21">
        <v>26</v>
      </c>
      <c r="J718" s="21">
        <v>26</v>
      </c>
      <c r="K718" s="21"/>
    </row>
    <row r="719" s="3" customFormat="1" ht="13" customHeight="1" spans="1:11">
      <c r="A719" s="12">
        <v>717</v>
      </c>
      <c r="B719" s="25" t="s">
        <v>1525</v>
      </c>
      <c r="C719" s="27" t="s">
        <v>650</v>
      </c>
      <c r="D719" s="25" t="s">
        <v>1055</v>
      </c>
      <c r="E719" s="25" t="s">
        <v>1436</v>
      </c>
      <c r="F719" s="26">
        <v>72.75</v>
      </c>
      <c r="G719" s="15">
        <v>18</v>
      </c>
      <c r="H719" s="15" t="s">
        <v>809</v>
      </c>
      <c r="I719" s="21">
        <v>26</v>
      </c>
      <c r="J719" s="21">
        <v>28</v>
      </c>
      <c r="K719" s="21"/>
    </row>
    <row r="720" s="3" customFormat="1" ht="13" customHeight="1" spans="1:11">
      <c r="A720" s="12">
        <v>718</v>
      </c>
      <c r="B720" s="25" t="s">
        <v>1526</v>
      </c>
      <c r="C720" s="27" t="s">
        <v>325</v>
      </c>
      <c r="D720" s="25" t="s">
        <v>1055</v>
      </c>
      <c r="E720" s="25" t="s">
        <v>1436</v>
      </c>
      <c r="F720" s="26">
        <v>72.5</v>
      </c>
      <c r="G720" s="15">
        <v>20</v>
      </c>
      <c r="H720" s="15" t="s">
        <v>809</v>
      </c>
      <c r="I720" s="21">
        <v>25</v>
      </c>
      <c r="J720" s="21">
        <v>23</v>
      </c>
      <c r="K720" s="21"/>
    </row>
    <row r="721" s="3" customFormat="1" ht="13" customHeight="1" spans="1:11">
      <c r="A721" s="12">
        <v>719</v>
      </c>
      <c r="B721" s="25" t="s">
        <v>1527</v>
      </c>
      <c r="C721" s="27" t="s">
        <v>237</v>
      </c>
      <c r="D721" s="25" t="s">
        <v>1055</v>
      </c>
      <c r="E721" s="25" t="s">
        <v>1436</v>
      </c>
      <c r="F721" s="26">
        <v>72.25</v>
      </c>
      <c r="G721" s="15">
        <v>21</v>
      </c>
      <c r="H721" s="15" t="s">
        <v>809</v>
      </c>
      <c r="I721" s="21">
        <v>25</v>
      </c>
      <c r="J721" s="21">
        <v>15</v>
      </c>
      <c r="K721" s="21"/>
    </row>
    <row r="722" s="3" customFormat="1" ht="13" customHeight="1" spans="1:11">
      <c r="A722" s="12">
        <v>720</v>
      </c>
      <c r="B722" s="25" t="s">
        <v>1528</v>
      </c>
      <c r="C722" s="27" t="s">
        <v>630</v>
      </c>
      <c r="D722" s="25" t="s">
        <v>1055</v>
      </c>
      <c r="E722" s="25" t="s">
        <v>1436</v>
      </c>
      <c r="F722" s="26">
        <v>72.25</v>
      </c>
      <c r="G722" s="15">
        <v>21</v>
      </c>
      <c r="H722" s="15" t="s">
        <v>809</v>
      </c>
      <c r="I722" s="21">
        <v>25</v>
      </c>
      <c r="J722" s="21">
        <v>2</v>
      </c>
      <c r="K722" s="21"/>
    </row>
    <row r="723" s="3" customFormat="1" ht="13" customHeight="1" spans="1:11">
      <c r="A723" s="12">
        <v>721</v>
      </c>
      <c r="B723" s="25" t="s">
        <v>1529</v>
      </c>
      <c r="C723" s="27" t="s">
        <v>183</v>
      </c>
      <c r="D723" s="25" t="s">
        <v>1055</v>
      </c>
      <c r="E723" s="25" t="s">
        <v>1436</v>
      </c>
      <c r="F723" s="26">
        <v>72</v>
      </c>
      <c r="G723" s="15">
        <v>23</v>
      </c>
      <c r="H723" s="15" t="s">
        <v>809</v>
      </c>
      <c r="I723" s="21">
        <v>27</v>
      </c>
      <c r="J723" s="21">
        <v>6</v>
      </c>
      <c r="K723" s="21"/>
    </row>
    <row r="724" s="3" customFormat="1" ht="13" customHeight="1" spans="1:11">
      <c r="A724" s="12">
        <v>722</v>
      </c>
      <c r="B724" s="25" t="s">
        <v>1530</v>
      </c>
      <c r="C724" s="27" t="s">
        <v>408</v>
      </c>
      <c r="D724" s="25" t="s">
        <v>1055</v>
      </c>
      <c r="E724" s="25" t="s">
        <v>1436</v>
      </c>
      <c r="F724" s="26">
        <v>72</v>
      </c>
      <c r="G724" s="15">
        <v>23</v>
      </c>
      <c r="H724" s="15" t="s">
        <v>809</v>
      </c>
      <c r="I724" s="21">
        <v>25</v>
      </c>
      <c r="J724" s="21">
        <v>3</v>
      </c>
      <c r="K724" s="21"/>
    </row>
    <row r="725" s="3" customFormat="1" ht="13" customHeight="1" spans="1:11">
      <c r="A725" s="12">
        <v>723</v>
      </c>
      <c r="B725" s="25" t="s">
        <v>1531</v>
      </c>
      <c r="C725" s="27" t="s">
        <v>471</v>
      </c>
      <c r="D725" s="25" t="s">
        <v>1055</v>
      </c>
      <c r="E725" s="25" t="s">
        <v>1436</v>
      </c>
      <c r="F725" s="26">
        <v>71</v>
      </c>
      <c r="G725" s="15">
        <v>25</v>
      </c>
      <c r="H725" s="15" t="s">
        <v>809</v>
      </c>
      <c r="I725" s="21">
        <v>26</v>
      </c>
      <c r="J725" s="21">
        <v>10</v>
      </c>
      <c r="K725" s="21"/>
    </row>
    <row r="726" s="3" customFormat="1" ht="13" customHeight="1" spans="1:11">
      <c r="A726" s="12">
        <v>724</v>
      </c>
      <c r="B726" s="25" t="s">
        <v>1532</v>
      </c>
      <c r="C726" s="27" t="s">
        <v>365</v>
      </c>
      <c r="D726" s="25" t="s">
        <v>1055</v>
      </c>
      <c r="E726" s="25" t="s">
        <v>1436</v>
      </c>
      <c r="F726" s="26">
        <v>71</v>
      </c>
      <c r="G726" s="15">
        <v>25</v>
      </c>
      <c r="H726" s="15" t="s">
        <v>809</v>
      </c>
      <c r="I726" s="21">
        <v>25</v>
      </c>
      <c r="J726" s="21">
        <v>20</v>
      </c>
      <c r="K726" s="21"/>
    </row>
    <row r="727" s="3" customFormat="1" ht="13" customHeight="1" spans="1:11">
      <c r="A727" s="12">
        <v>725</v>
      </c>
      <c r="B727" s="25" t="s">
        <v>1533</v>
      </c>
      <c r="C727" s="27" t="s">
        <v>172</v>
      </c>
      <c r="D727" s="25" t="s">
        <v>1055</v>
      </c>
      <c r="E727" s="25" t="s">
        <v>1436</v>
      </c>
      <c r="F727" s="26">
        <v>70.5</v>
      </c>
      <c r="G727" s="15">
        <v>27</v>
      </c>
      <c r="H727" s="15" t="s">
        <v>809</v>
      </c>
      <c r="I727" s="21">
        <v>27</v>
      </c>
      <c r="J727" s="21">
        <v>11</v>
      </c>
      <c r="K727" s="21"/>
    </row>
    <row r="728" s="3" customFormat="1" ht="13" customHeight="1" spans="1:11">
      <c r="A728" s="12">
        <v>726</v>
      </c>
      <c r="B728" s="25" t="s">
        <v>1534</v>
      </c>
      <c r="C728" s="27" t="s">
        <v>663</v>
      </c>
      <c r="D728" s="25" t="s">
        <v>1055</v>
      </c>
      <c r="E728" s="25" t="s">
        <v>1436</v>
      </c>
      <c r="F728" s="26">
        <v>70.5</v>
      </c>
      <c r="G728" s="15">
        <v>27</v>
      </c>
      <c r="H728" s="15" t="s">
        <v>809</v>
      </c>
      <c r="I728" s="21">
        <v>26</v>
      </c>
      <c r="J728" s="21">
        <v>18</v>
      </c>
      <c r="K728" s="21"/>
    </row>
    <row r="729" s="3" customFormat="1" ht="13" customHeight="1" spans="1:11">
      <c r="A729" s="12">
        <v>727</v>
      </c>
      <c r="B729" s="25" t="s">
        <v>1535</v>
      </c>
      <c r="C729" s="27" t="s">
        <v>41</v>
      </c>
      <c r="D729" s="25" t="s">
        <v>1055</v>
      </c>
      <c r="E729" s="25" t="s">
        <v>1436</v>
      </c>
      <c r="F729" s="26">
        <v>70.5</v>
      </c>
      <c r="G729" s="15">
        <v>27</v>
      </c>
      <c r="H729" s="15" t="s">
        <v>809</v>
      </c>
      <c r="I729" s="21">
        <v>27</v>
      </c>
      <c r="J729" s="21">
        <v>14</v>
      </c>
      <c r="K729" s="21"/>
    </row>
    <row r="730" s="3" customFormat="1" ht="13" customHeight="1" spans="1:11">
      <c r="A730" s="12">
        <v>728</v>
      </c>
      <c r="B730" s="25" t="s">
        <v>1536</v>
      </c>
      <c r="C730" s="27" t="s">
        <v>304</v>
      </c>
      <c r="D730" s="25" t="s">
        <v>1055</v>
      </c>
      <c r="E730" s="25" t="s">
        <v>1436</v>
      </c>
      <c r="F730" s="26">
        <v>70</v>
      </c>
      <c r="G730" s="15">
        <v>30</v>
      </c>
      <c r="H730" s="15" t="s">
        <v>809</v>
      </c>
      <c r="I730" s="21">
        <v>26</v>
      </c>
      <c r="J730" s="21">
        <v>29</v>
      </c>
      <c r="K730" s="21"/>
    </row>
    <row r="731" s="3" customFormat="1" ht="13" customHeight="1" spans="1:11">
      <c r="A731" s="12">
        <v>729</v>
      </c>
      <c r="B731" s="25" t="s">
        <v>1537</v>
      </c>
      <c r="C731" s="27" t="s">
        <v>426</v>
      </c>
      <c r="D731" s="25" t="s">
        <v>1055</v>
      </c>
      <c r="E731" s="25" t="s">
        <v>1436</v>
      </c>
      <c r="F731" s="26">
        <v>69.75</v>
      </c>
      <c r="G731" s="15">
        <v>31</v>
      </c>
      <c r="H731" s="15" t="s">
        <v>809</v>
      </c>
      <c r="I731" s="21">
        <v>25</v>
      </c>
      <c r="J731" s="21">
        <v>12</v>
      </c>
      <c r="K731" s="21"/>
    </row>
    <row r="732" s="3" customFormat="1" ht="13" customHeight="1" spans="1:11">
      <c r="A732" s="12">
        <v>730</v>
      </c>
      <c r="B732" s="25" t="s">
        <v>1538</v>
      </c>
      <c r="C732" s="27" t="s">
        <v>62</v>
      </c>
      <c r="D732" s="25" t="s">
        <v>1055</v>
      </c>
      <c r="E732" s="25" t="s">
        <v>1436</v>
      </c>
      <c r="F732" s="26">
        <v>69.5</v>
      </c>
      <c r="G732" s="15">
        <v>32</v>
      </c>
      <c r="H732" s="15" t="s">
        <v>809</v>
      </c>
      <c r="I732" s="21">
        <v>25</v>
      </c>
      <c r="J732" s="21">
        <v>4</v>
      </c>
      <c r="K732" s="21"/>
    </row>
    <row r="733" s="3" customFormat="1" ht="13" customHeight="1" spans="1:11">
      <c r="A733" s="12">
        <v>731</v>
      </c>
      <c r="B733" s="25" t="s">
        <v>1539</v>
      </c>
      <c r="C733" s="27" t="s">
        <v>289</v>
      </c>
      <c r="D733" s="25" t="s">
        <v>1055</v>
      </c>
      <c r="E733" s="25" t="s">
        <v>1436</v>
      </c>
      <c r="F733" s="26">
        <v>69.5</v>
      </c>
      <c r="G733" s="15">
        <v>32</v>
      </c>
      <c r="H733" s="15" t="s">
        <v>809</v>
      </c>
      <c r="I733" s="21">
        <v>25</v>
      </c>
      <c r="J733" s="21">
        <v>26</v>
      </c>
      <c r="K733" s="21"/>
    </row>
    <row r="734" s="3" customFormat="1" ht="13" customHeight="1" spans="1:11">
      <c r="A734" s="12">
        <v>732</v>
      </c>
      <c r="B734" s="25" t="s">
        <v>1540</v>
      </c>
      <c r="C734" s="27" t="s">
        <v>223</v>
      </c>
      <c r="D734" s="25" t="s">
        <v>1055</v>
      </c>
      <c r="E734" s="25" t="s">
        <v>1436</v>
      </c>
      <c r="F734" s="26">
        <v>69.5</v>
      </c>
      <c r="G734" s="15">
        <v>32</v>
      </c>
      <c r="H734" s="15" t="s">
        <v>809</v>
      </c>
      <c r="I734" s="21">
        <v>25</v>
      </c>
      <c r="J734" s="21">
        <v>21</v>
      </c>
      <c r="K734" s="21"/>
    </row>
    <row r="735" s="3" customFormat="1" ht="13" customHeight="1" spans="1:11">
      <c r="A735" s="12">
        <v>733</v>
      </c>
      <c r="B735" s="25" t="s">
        <v>1541</v>
      </c>
      <c r="C735" s="27" t="s">
        <v>691</v>
      </c>
      <c r="D735" s="25" t="s">
        <v>1055</v>
      </c>
      <c r="E735" s="25" t="s">
        <v>1436</v>
      </c>
      <c r="F735" s="26">
        <v>69.25</v>
      </c>
      <c r="G735" s="15">
        <v>35</v>
      </c>
      <c r="H735" s="15" t="s">
        <v>809</v>
      </c>
      <c r="I735" s="21">
        <v>26</v>
      </c>
      <c r="J735" s="21">
        <v>16</v>
      </c>
      <c r="K735" s="21"/>
    </row>
    <row r="736" s="3" customFormat="1" ht="13" customHeight="1" spans="1:11">
      <c r="A736" s="12">
        <v>734</v>
      </c>
      <c r="B736" s="25" t="s">
        <v>1542</v>
      </c>
      <c r="C736" s="27" t="s">
        <v>555</v>
      </c>
      <c r="D736" s="25" t="s">
        <v>1055</v>
      </c>
      <c r="E736" s="25" t="s">
        <v>1436</v>
      </c>
      <c r="F736" s="26">
        <v>69</v>
      </c>
      <c r="G736" s="15">
        <v>36</v>
      </c>
      <c r="H736" s="15" t="s">
        <v>809</v>
      </c>
      <c r="I736" s="21">
        <v>26</v>
      </c>
      <c r="J736" s="21">
        <v>25</v>
      </c>
      <c r="K736" s="21"/>
    </row>
    <row r="737" s="3" customFormat="1" ht="13" customHeight="1" spans="1:11">
      <c r="A737" s="12">
        <v>735</v>
      </c>
      <c r="B737" s="25" t="s">
        <v>1543</v>
      </c>
      <c r="C737" s="27" t="s">
        <v>679</v>
      </c>
      <c r="D737" s="25" t="s">
        <v>1055</v>
      </c>
      <c r="E737" s="25" t="s">
        <v>1436</v>
      </c>
      <c r="F737" s="26">
        <v>69</v>
      </c>
      <c r="G737" s="15">
        <v>36</v>
      </c>
      <c r="H737" s="15" t="s">
        <v>809</v>
      </c>
      <c r="I737" s="21">
        <v>26</v>
      </c>
      <c r="J737" s="21">
        <v>19</v>
      </c>
      <c r="K737" s="21"/>
    </row>
    <row r="738" s="3" customFormat="1" ht="13" customHeight="1" spans="1:11">
      <c r="A738" s="12">
        <v>736</v>
      </c>
      <c r="B738" s="25" t="s">
        <v>1544</v>
      </c>
      <c r="C738" s="27" t="s">
        <v>669</v>
      </c>
      <c r="D738" s="25" t="s">
        <v>1055</v>
      </c>
      <c r="E738" s="25" t="s">
        <v>1436</v>
      </c>
      <c r="F738" s="26">
        <v>69</v>
      </c>
      <c r="G738" s="15">
        <v>36</v>
      </c>
      <c r="H738" s="15" t="s">
        <v>809</v>
      </c>
      <c r="I738" s="21">
        <v>26</v>
      </c>
      <c r="J738" s="21">
        <v>14</v>
      </c>
      <c r="K738" s="21"/>
    </row>
    <row r="739" s="3" customFormat="1" ht="13" customHeight="1" spans="1:11">
      <c r="A739" s="12">
        <v>737</v>
      </c>
      <c r="B739" s="25" t="s">
        <v>1545</v>
      </c>
      <c r="C739" s="27" t="s">
        <v>680</v>
      </c>
      <c r="D739" s="25" t="s">
        <v>1055</v>
      </c>
      <c r="E739" s="25" t="s">
        <v>1436</v>
      </c>
      <c r="F739" s="26">
        <v>68.75</v>
      </c>
      <c r="G739" s="15">
        <v>39</v>
      </c>
      <c r="H739" s="15" t="s">
        <v>809</v>
      </c>
      <c r="I739" s="21">
        <v>26</v>
      </c>
      <c r="J739" s="21">
        <v>15</v>
      </c>
      <c r="K739" s="21"/>
    </row>
    <row r="740" s="3" customFormat="1" ht="13" customHeight="1" spans="1:11">
      <c r="A740" s="12">
        <v>738</v>
      </c>
      <c r="B740" s="25" t="s">
        <v>1546</v>
      </c>
      <c r="C740" s="27" t="s">
        <v>596</v>
      </c>
      <c r="D740" s="25" t="s">
        <v>1055</v>
      </c>
      <c r="E740" s="25" t="s">
        <v>1436</v>
      </c>
      <c r="F740" s="26">
        <v>68.75</v>
      </c>
      <c r="G740" s="15">
        <v>39</v>
      </c>
      <c r="H740" s="15" t="s">
        <v>809</v>
      </c>
      <c r="I740" s="21">
        <v>26</v>
      </c>
      <c r="J740" s="21">
        <v>9</v>
      </c>
      <c r="K740" s="21"/>
    </row>
    <row r="741" s="3" customFormat="1" ht="13" customHeight="1" spans="1:11">
      <c r="A741" s="12">
        <v>739</v>
      </c>
      <c r="B741" s="25" t="s">
        <v>1547</v>
      </c>
      <c r="C741" s="27" t="s">
        <v>197</v>
      </c>
      <c r="D741" s="25" t="s">
        <v>1055</v>
      </c>
      <c r="E741" s="25" t="s">
        <v>1436</v>
      </c>
      <c r="F741" s="26">
        <v>68.5</v>
      </c>
      <c r="G741" s="15">
        <v>41</v>
      </c>
      <c r="H741" s="15" t="s">
        <v>809</v>
      </c>
      <c r="I741" s="21">
        <v>27</v>
      </c>
      <c r="J741" s="21">
        <v>22</v>
      </c>
      <c r="K741" s="21"/>
    </row>
    <row r="742" s="3" customFormat="1" ht="13" customHeight="1" spans="1:11">
      <c r="A742" s="12">
        <v>740</v>
      </c>
      <c r="B742" s="25" t="s">
        <v>1548</v>
      </c>
      <c r="C742" s="27" t="s">
        <v>668</v>
      </c>
      <c r="D742" s="25" t="s">
        <v>1055</v>
      </c>
      <c r="E742" s="25" t="s">
        <v>1436</v>
      </c>
      <c r="F742" s="26">
        <v>68.5</v>
      </c>
      <c r="G742" s="15">
        <v>41</v>
      </c>
      <c r="H742" s="15" t="s">
        <v>809</v>
      </c>
      <c r="I742" s="21">
        <v>26</v>
      </c>
      <c r="J742" s="21">
        <v>1</v>
      </c>
      <c r="K742" s="21"/>
    </row>
    <row r="743" s="3" customFormat="1" ht="13" customHeight="1" spans="1:11">
      <c r="A743" s="12">
        <v>741</v>
      </c>
      <c r="B743" s="25" t="s">
        <v>1549</v>
      </c>
      <c r="C743" s="27" t="s">
        <v>171</v>
      </c>
      <c r="D743" s="25" t="s">
        <v>1055</v>
      </c>
      <c r="E743" s="25" t="s">
        <v>1436</v>
      </c>
      <c r="F743" s="26">
        <v>68.25</v>
      </c>
      <c r="G743" s="15">
        <v>43</v>
      </c>
      <c r="H743" s="15" t="s">
        <v>809</v>
      </c>
      <c r="I743" s="21">
        <v>25</v>
      </c>
      <c r="J743" s="21">
        <v>19</v>
      </c>
      <c r="K743" s="21"/>
    </row>
    <row r="744" s="3" customFormat="1" ht="13" customHeight="1" spans="1:11">
      <c r="A744" s="12">
        <v>742</v>
      </c>
      <c r="B744" s="25" t="s">
        <v>1550</v>
      </c>
      <c r="C744" s="27" t="s">
        <v>511</v>
      </c>
      <c r="D744" s="25" t="s">
        <v>1055</v>
      </c>
      <c r="E744" s="25" t="s">
        <v>1436</v>
      </c>
      <c r="F744" s="26">
        <v>68</v>
      </c>
      <c r="G744" s="15">
        <v>44</v>
      </c>
      <c r="H744" s="15" t="s">
        <v>809</v>
      </c>
      <c r="I744" s="21">
        <v>26</v>
      </c>
      <c r="J744" s="21">
        <v>11</v>
      </c>
      <c r="K744" s="21"/>
    </row>
    <row r="745" s="3" customFormat="1" ht="13" customHeight="1" spans="1:11">
      <c r="A745" s="12">
        <v>743</v>
      </c>
      <c r="B745" s="25" t="s">
        <v>1551</v>
      </c>
      <c r="C745" s="27" t="s">
        <v>29</v>
      </c>
      <c r="D745" s="25" t="s">
        <v>1055</v>
      </c>
      <c r="E745" s="25" t="s">
        <v>1436</v>
      </c>
      <c r="F745" s="26">
        <v>68</v>
      </c>
      <c r="G745" s="15">
        <v>44</v>
      </c>
      <c r="H745" s="15" t="s">
        <v>809</v>
      </c>
      <c r="I745" s="21">
        <v>25</v>
      </c>
      <c r="J745" s="21">
        <v>17</v>
      </c>
      <c r="K745" s="21"/>
    </row>
    <row r="746" s="3" customFormat="1" ht="13" customHeight="1" spans="1:11">
      <c r="A746" s="12">
        <v>744</v>
      </c>
      <c r="B746" s="25" t="s">
        <v>1552</v>
      </c>
      <c r="C746" s="27" t="s">
        <v>787</v>
      </c>
      <c r="D746" s="25" t="s">
        <v>1055</v>
      </c>
      <c r="E746" s="25" t="s">
        <v>1436</v>
      </c>
      <c r="F746" s="26">
        <v>68</v>
      </c>
      <c r="G746" s="15">
        <v>44</v>
      </c>
      <c r="H746" s="15" t="s">
        <v>809</v>
      </c>
      <c r="I746" s="21"/>
      <c r="J746" s="21"/>
      <c r="K746" s="21"/>
    </row>
    <row r="747" s="3" customFormat="1" ht="13" customHeight="1" spans="1:11">
      <c r="A747" s="12">
        <v>745</v>
      </c>
      <c r="B747" s="25" t="s">
        <v>1553</v>
      </c>
      <c r="C747" s="27" t="s">
        <v>330</v>
      </c>
      <c r="D747" s="25" t="s">
        <v>1055</v>
      </c>
      <c r="E747" s="25" t="s">
        <v>1436</v>
      </c>
      <c r="F747" s="26">
        <v>68</v>
      </c>
      <c r="G747" s="15">
        <v>44</v>
      </c>
      <c r="H747" s="15" t="s">
        <v>809</v>
      </c>
      <c r="I747" s="21">
        <v>25</v>
      </c>
      <c r="J747" s="21">
        <v>27</v>
      </c>
      <c r="K747" s="21"/>
    </row>
    <row r="748" s="3" customFormat="1" ht="13" customHeight="1" spans="1:11">
      <c r="A748" s="12">
        <v>746</v>
      </c>
      <c r="B748" s="25" t="s">
        <v>1554</v>
      </c>
      <c r="C748" s="27" t="s">
        <v>664</v>
      </c>
      <c r="D748" s="25" t="s">
        <v>1055</v>
      </c>
      <c r="E748" s="25" t="s">
        <v>1436</v>
      </c>
      <c r="F748" s="26">
        <v>67.75</v>
      </c>
      <c r="G748" s="15">
        <v>48</v>
      </c>
      <c r="H748" s="15" t="s">
        <v>809</v>
      </c>
      <c r="I748" s="21">
        <v>26</v>
      </c>
      <c r="J748" s="21">
        <v>3</v>
      </c>
      <c r="K748" s="21"/>
    </row>
    <row r="749" s="3" customFormat="1" ht="13" customHeight="1" spans="1:11">
      <c r="A749" s="12">
        <v>747</v>
      </c>
      <c r="B749" s="25" t="s">
        <v>1555</v>
      </c>
      <c r="C749" s="27" t="s">
        <v>600</v>
      </c>
      <c r="D749" s="25" t="s">
        <v>1055</v>
      </c>
      <c r="E749" s="25" t="s">
        <v>1436</v>
      </c>
      <c r="F749" s="26">
        <v>67.5</v>
      </c>
      <c r="G749" s="15">
        <v>49</v>
      </c>
      <c r="H749" s="15" t="s">
        <v>809</v>
      </c>
      <c r="I749" s="21">
        <v>26</v>
      </c>
      <c r="J749" s="21">
        <v>31</v>
      </c>
      <c r="K749" s="21"/>
    </row>
    <row r="750" s="3" customFormat="1" ht="13" customHeight="1" spans="1:11">
      <c r="A750" s="12">
        <v>748</v>
      </c>
      <c r="B750" s="25" t="s">
        <v>1556</v>
      </c>
      <c r="C750" s="27" t="s">
        <v>652</v>
      </c>
      <c r="D750" s="25" t="s">
        <v>1055</v>
      </c>
      <c r="E750" s="25" t="s">
        <v>1436</v>
      </c>
      <c r="F750" s="26">
        <v>67.5</v>
      </c>
      <c r="G750" s="15">
        <v>49</v>
      </c>
      <c r="H750" s="15" t="s">
        <v>809</v>
      </c>
      <c r="I750" s="21">
        <v>27</v>
      </c>
      <c r="J750" s="21">
        <v>12</v>
      </c>
      <c r="K750" s="21"/>
    </row>
    <row r="751" s="3" customFormat="1" ht="13" customHeight="1" spans="1:11">
      <c r="A751" s="12">
        <v>749</v>
      </c>
      <c r="B751" s="25" t="s">
        <v>1557</v>
      </c>
      <c r="C751" s="27" t="s">
        <v>707</v>
      </c>
      <c r="D751" s="25" t="s">
        <v>1055</v>
      </c>
      <c r="E751" s="25" t="s">
        <v>1436</v>
      </c>
      <c r="F751" s="26">
        <v>67.25</v>
      </c>
      <c r="G751" s="15">
        <v>51</v>
      </c>
      <c r="H751" s="15" t="s">
        <v>809</v>
      </c>
      <c r="I751" s="21">
        <v>27</v>
      </c>
      <c r="J751" s="21">
        <v>13</v>
      </c>
      <c r="K751" s="21"/>
    </row>
    <row r="752" s="3" customFormat="1" ht="13" customHeight="1" spans="1:11">
      <c r="A752" s="12">
        <v>750</v>
      </c>
      <c r="B752" s="25" t="s">
        <v>1558</v>
      </c>
      <c r="C752" s="27" t="s">
        <v>562</v>
      </c>
      <c r="D752" s="25" t="s">
        <v>1055</v>
      </c>
      <c r="E752" s="25" t="s">
        <v>1436</v>
      </c>
      <c r="F752" s="26">
        <v>67</v>
      </c>
      <c r="G752" s="15">
        <v>52</v>
      </c>
      <c r="H752" s="15" t="s">
        <v>809</v>
      </c>
      <c r="I752" s="21">
        <v>25</v>
      </c>
      <c r="J752" s="21">
        <v>24</v>
      </c>
      <c r="K752" s="21"/>
    </row>
    <row r="753" s="3" customFormat="1" ht="13" customHeight="1" spans="1:11">
      <c r="A753" s="12">
        <v>751</v>
      </c>
      <c r="B753" s="25" t="s">
        <v>1559</v>
      </c>
      <c r="C753" s="27" t="s">
        <v>98</v>
      </c>
      <c r="D753" s="25" t="s">
        <v>1055</v>
      </c>
      <c r="E753" s="25" t="s">
        <v>1436</v>
      </c>
      <c r="F753" s="26">
        <v>67</v>
      </c>
      <c r="G753" s="15">
        <v>52</v>
      </c>
      <c r="H753" s="15" t="s">
        <v>809</v>
      </c>
      <c r="I753" s="21">
        <v>27</v>
      </c>
      <c r="J753" s="21">
        <v>1</v>
      </c>
      <c r="K753" s="21"/>
    </row>
    <row r="754" s="3" customFormat="1" ht="13" customHeight="1" spans="1:11">
      <c r="A754" s="12">
        <v>752</v>
      </c>
      <c r="B754" s="25" t="s">
        <v>1560</v>
      </c>
      <c r="C754" s="27" t="s">
        <v>208</v>
      </c>
      <c r="D754" s="25" t="s">
        <v>1055</v>
      </c>
      <c r="E754" s="25" t="s">
        <v>1436</v>
      </c>
      <c r="F754" s="26">
        <v>67</v>
      </c>
      <c r="G754" s="15">
        <v>52</v>
      </c>
      <c r="H754" s="15" t="s">
        <v>809</v>
      </c>
      <c r="I754" s="21"/>
      <c r="J754" s="21"/>
      <c r="K754" s="21"/>
    </row>
    <row r="755" s="3" customFormat="1" ht="13" customHeight="1" spans="1:11">
      <c r="A755" s="12">
        <v>753</v>
      </c>
      <c r="B755" s="25" t="s">
        <v>1561</v>
      </c>
      <c r="C755" s="27" t="s">
        <v>635</v>
      </c>
      <c r="D755" s="25" t="s">
        <v>1055</v>
      </c>
      <c r="E755" s="25" t="s">
        <v>1436</v>
      </c>
      <c r="F755" s="26">
        <v>66.75</v>
      </c>
      <c r="G755" s="15">
        <v>55</v>
      </c>
      <c r="H755" s="15" t="s">
        <v>809</v>
      </c>
      <c r="I755" s="21">
        <v>26</v>
      </c>
      <c r="J755" s="21">
        <v>22</v>
      </c>
      <c r="K755" s="21"/>
    </row>
    <row r="756" s="3" customFormat="1" ht="13" customHeight="1" spans="1:11">
      <c r="A756" s="12">
        <v>754</v>
      </c>
      <c r="B756" s="25" t="s">
        <v>1562</v>
      </c>
      <c r="C756" s="27" t="s">
        <v>647</v>
      </c>
      <c r="D756" s="25" t="s">
        <v>1055</v>
      </c>
      <c r="E756" s="25" t="s">
        <v>1436</v>
      </c>
      <c r="F756" s="26">
        <v>66.5</v>
      </c>
      <c r="G756" s="15">
        <v>56</v>
      </c>
      <c r="H756" s="15" t="s">
        <v>809</v>
      </c>
      <c r="I756" s="21">
        <v>25</v>
      </c>
      <c r="J756" s="21">
        <v>9</v>
      </c>
      <c r="K756" s="21"/>
    </row>
    <row r="757" s="3" customFormat="1" ht="13" customHeight="1" spans="1:11">
      <c r="A757" s="12">
        <v>755</v>
      </c>
      <c r="B757" s="25" t="s">
        <v>1563</v>
      </c>
      <c r="C757" s="27" t="s">
        <v>569</v>
      </c>
      <c r="D757" s="25" t="s">
        <v>1055</v>
      </c>
      <c r="E757" s="25" t="s">
        <v>1436</v>
      </c>
      <c r="F757" s="26">
        <v>66.5</v>
      </c>
      <c r="G757" s="15">
        <v>56</v>
      </c>
      <c r="H757" s="15" t="s">
        <v>809</v>
      </c>
      <c r="I757" s="21">
        <v>25</v>
      </c>
      <c r="J757" s="21">
        <v>6</v>
      </c>
      <c r="K757" s="21"/>
    </row>
    <row r="758" s="3" customFormat="1" ht="13" customHeight="1" spans="1:11">
      <c r="A758" s="12">
        <v>756</v>
      </c>
      <c r="B758" s="25" t="s">
        <v>1564</v>
      </c>
      <c r="C758" s="27" t="s">
        <v>30</v>
      </c>
      <c r="D758" s="25" t="s">
        <v>1055</v>
      </c>
      <c r="E758" s="25" t="s">
        <v>1436</v>
      </c>
      <c r="F758" s="26">
        <v>66.5</v>
      </c>
      <c r="G758" s="15">
        <v>56</v>
      </c>
      <c r="H758" s="15" t="s">
        <v>809</v>
      </c>
      <c r="I758" s="21">
        <v>25</v>
      </c>
      <c r="J758" s="21">
        <v>18</v>
      </c>
      <c r="K758" s="21"/>
    </row>
    <row r="759" s="3" customFormat="1" ht="13" customHeight="1" spans="1:11">
      <c r="A759" s="12">
        <v>757</v>
      </c>
      <c r="B759" s="25" t="s">
        <v>1565</v>
      </c>
      <c r="C759" s="27" t="s">
        <v>327</v>
      </c>
      <c r="D759" s="25" t="s">
        <v>1055</v>
      </c>
      <c r="E759" s="25" t="s">
        <v>1436</v>
      </c>
      <c r="F759" s="26">
        <v>66.5</v>
      </c>
      <c r="G759" s="15">
        <v>56</v>
      </c>
      <c r="H759" s="15" t="s">
        <v>809</v>
      </c>
      <c r="I759" s="21">
        <v>27</v>
      </c>
      <c r="J759" s="21">
        <v>17</v>
      </c>
      <c r="K759" s="21"/>
    </row>
    <row r="760" s="3" customFormat="1" ht="13" customHeight="1" spans="1:11">
      <c r="A760" s="12">
        <v>758</v>
      </c>
      <c r="B760" s="25" t="s">
        <v>1566</v>
      </c>
      <c r="C760" s="27" t="s">
        <v>22</v>
      </c>
      <c r="D760" s="25" t="s">
        <v>1055</v>
      </c>
      <c r="E760" s="25" t="s">
        <v>1436</v>
      </c>
      <c r="F760" s="26">
        <v>66.25</v>
      </c>
      <c r="G760" s="15">
        <v>60</v>
      </c>
      <c r="H760" s="15" t="s">
        <v>809</v>
      </c>
      <c r="I760" s="21">
        <v>27</v>
      </c>
      <c r="J760" s="21">
        <v>31</v>
      </c>
      <c r="K760" s="21"/>
    </row>
    <row r="761" s="3" customFormat="1" ht="13" customHeight="1" spans="1:11">
      <c r="A761" s="12">
        <v>759</v>
      </c>
      <c r="B761" s="25" t="s">
        <v>1567</v>
      </c>
      <c r="C761" s="27" t="s">
        <v>612</v>
      </c>
      <c r="D761" s="25" t="s">
        <v>1055</v>
      </c>
      <c r="E761" s="25" t="s">
        <v>1436</v>
      </c>
      <c r="F761" s="26">
        <v>66</v>
      </c>
      <c r="G761" s="15">
        <v>61</v>
      </c>
      <c r="H761" s="15" t="s">
        <v>809</v>
      </c>
      <c r="I761" s="21">
        <v>27</v>
      </c>
      <c r="J761" s="21">
        <v>10</v>
      </c>
      <c r="K761" s="21"/>
    </row>
    <row r="762" s="3" customFormat="1" ht="13" customHeight="1" spans="1:11">
      <c r="A762" s="12">
        <v>760</v>
      </c>
      <c r="B762" s="25" t="s">
        <v>1568</v>
      </c>
      <c r="C762" s="27" t="s">
        <v>673</v>
      </c>
      <c r="D762" s="25" t="s">
        <v>1055</v>
      </c>
      <c r="E762" s="25" t="s">
        <v>1436</v>
      </c>
      <c r="F762" s="26">
        <v>66</v>
      </c>
      <c r="G762" s="15">
        <v>61</v>
      </c>
      <c r="H762" s="15" t="s">
        <v>809</v>
      </c>
      <c r="I762" s="21">
        <v>26</v>
      </c>
      <c r="J762" s="21">
        <v>5</v>
      </c>
      <c r="K762" s="21"/>
    </row>
    <row r="763" s="3" customFormat="1" ht="13" customHeight="1" spans="1:11">
      <c r="A763" s="12">
        <v>761</v>
      </c>
      <c r="B763" s="25" t="s">
        <v>1569</v>
      </c>
      <c r="C763" s="27" t="s">
        <v>789</v>
      </c>
      <c r="D763" s="25" t="s">
        <v>1055</v>
      </c>
      <c r="E763" s="25" t="s">
        <v>1436</v>
      </c>
      <c r="F763" s="26">
        <v>66</v>
      </c>
      <c r="G763" s="15">
        <v>61</v>
      </c>
      <c r="H763" s="15" t="s">
        <v>809</v>
      </c>
      <c r="I763" s="21"/>
      <c r="J763" s="21"/>
      <c r="K763" s="21"/>
    </row>
    <row r="764" s="3" customFormat="1" ht="13" customHeight="1" spans="1:11">
      <c r="A764" s="12">
        <v>762</v>
      </c>
      <c r="B764" s="25" t="s">
        <v>1570</v>
      </c>
      <c r="C764" s="27" t="s">
        <v>529</v>
      </c>
      <c r="D764" s="25" t="s">
        <v>1055</v>
      </c>
      <c r="E764" s="25" t="s">
        <v>1436</v>
      </c>
      <c r="F764" s="26">
        <v>65.75</v>
      </c>
      <c r="G764" s="15">
        <v>64</v>
      </c>
      <c r="H764" s="15" t="s">
        <v>809</v>
      </c>
      <c r="I764" s="21">
        <v>26</v>
      </c>
      <c r="J764" s="21">
        <v>13</v>
      </c>
      <c r="K764" s="21"/>
    </row>
    <row r="765" s="3" customFormat="1" ht="13" customHeight="1" spans="1:11">
      <c r="A765" s="12">
        <v>763</v>
      </c>
      <c r="B765" s="25" t="s">
        <v>1571</v>
      </c>
      <c r="C765" s="27" t="s">
        <v>575</v>
      </c>
      <c r="D765" s="25" t="s">
        <v>1055</v>
      </c>
      <c r="E765" s="25" t="s">
        <v>1436</v>
      </c>
      <c r="F765" s="26">
        <v>65.75</v>
      </c>
      <c r="G765" s="15">
        <v>64</v>
      </c>
      <c r="H765" s="15" t="s">
        <v>809</v>
      </c>
      <c r="I765" s="21">
        <v>25</v>
      </c>
      <c r="J765" s="21">
        <v>5</v>
      </c>
      <c r="K765" s="21"/>
    </row>
    <row r="766" s="3" customFormat="1" ht="13" customHeight="1" spans="1:11">
      <c r="A766" s="12">
        <v>764</v>
      </c>
      <c r="B766" s="25" t="s">
        <v>1572</v>
      </c>
      <c r="C766" s="27" t="s">
        <v>488</v>
      </c>
      <c r="D766" s="25" t="s">
        <v>1055</v>
      </c>
      <c r="E766" s="25" t="s">
        <v>1436</v>
      </c>
      <c r="F766" s="26">
        <v>65.5</v>
      </c>
      <c r="G766" s="15">
        <v>66</v>
      </c>
      <c r="H766" s="15" t="s">
        <v>809</v>
      </c>
      <c r="I766" s="21">
        <v>27</v>
      </c>
      <c r="J766" s="21">
        <v>28</v>
      </c>
      <c r="K766" s="21"/>
    </row>
    <row r="767" s="3" customFormat="1" ht="13" customHeight="1" spans="1:11">
      <c r="A767" s="12">
        <v>765</v>
      </c>
      <c r="B767" s="25" t="s">
        <v>1573</v>
      </c>
      <c r="C767" s="27" t="s">
        <v>598</v>
      </c>
      <c r="D767" s="25" t="s">
        <v>1055</v>
      </c>
      <c r="E767" s="25" t="s">
        <v>1436</v>
      </c>
      <c r="F767" s="26">
        <v>65.25</v>
      </c>
      <c r="G767" s="15">
        <v>67</v>
      </c>
      <c r="H767" s="15" t="s">
        <v>809</v>
      </c>
      <c r="I767" s="21">
        <v>27</v>
      </c>
      <c r="J767" s="21">
        <v>20</v>
      </c>
      <c r="K767" s="21"/>
    </row>
    <row r="768" s="3" customFormat="1" ht="13" customHeight="1" spans="1:11">
      <c r="A768" s="12">
        <v>766</v>
      </c>
      <c r="B768" s="25" t="s">
        <v>1574</v>
      </c>
      <c r="C768" s="27" t="s">
        <v>514</v>
      </c>
      <c r="D768" s="25" t="s">
        <v>1055</v>
      </c>
      <c r="E768" s="25" t="s">
        <v>1436</v>
      </c>
      <c r="F768" s="26">
        <v>65.25</v>
      </c>
      <c r="G768" s="15">
        <v>67</v>
      </c>
      <c r="H768" s="15" t="s">
        <v>809</v>
      </c>
      <c r="I768" s="21">
        <v>26</v>
      </c>
      <c r="J768" s="21">
        <v>17</v>
      </c>
      <c r="K768" s="21"/>
    </row>
    <row r="769" s="3" customFormat="1" ht="13" customHeight="1" spans="1:11">
      <c r="A769" s="12">
        <v>767</v>
      </c>
      <c r="B769" s="25" t="s">
        <v>1575</v>
      </c>
      <c r="C769" s="27" t="s">
        <v>563</v>
      </c>
      <c r="D769" s="25" t="s">
        <v>1055</v>
      </c>
      <c r="E769" s="25" t="s">
        <v>1436</v>
      </c>
      <c r="F769" s="26">
        <v>65</v>
      </c>
      <c r="G769" s="15">
        <v>69</v>
      </c>
      <c r="H769" s="15" t="s">
        <v>809</v>
      </c>
      <c r="I769" s="21">
        <v>25</v>
      </c>
      <c r="J769" s="21">
        <v>25</v>
      </c>
      <c r="K769" s="21"/>
    </row>
    <row r="770" s="3" customFormat="1" ht="13" customHeight="1" spans="1:11">
      <c r="A770" s="12">
        <v>768</v>
      </c>
      <c r="B770" s="25" t="s">
        <v>1576</v>
      </c>
      <c r="C770" s="27" t="s">
        <v>790</v>
      </c>
      <c r="D770" s="25" t="s">
        <v>1055</v>
      </c>
      <c r="E770" s="25" t="s">
        <v>1436</v>
      </c>
      <c r="F770" s="26">
        <v>64.75</v>
      </c>
      <c r="G770" s="15">
        <v>70</v>
      </c>
      <c r="H770" s="15" t="s">
        <v>809</v>
      </c>
      <c r="I770" s="21"/>
      <c r="J770" s="21"/>
      <c r="K770" s="21"/>
    </row>
    <row r="771" s="3" customFormat="1" ht="13" customHeight="1" spans="1:11">
      <c r="A771" s="12">
        <v>769</v>
      </c>
      <c r="B771" s="25" t="s">
        <v>1577</v>
      </c>
      <c r="C771" s="27" t="s">
        <v>684</v>
      </c>
      <c r="D771" s="25" t="s">
        <v>1055</v>
      </c>
      <c r="E771" s="25" t="s">
        <v>1436</v>
      </c>
      <c r="F771" s="26">
        <v>64.5</v>
      </c>
      <c r="G771" s="15">
        <v>71</v>
      </c>
      <c r="H771" s="15" t="s">
        <v>809</v>
      </c>
      <c r="I771" s="21">
        <v>27</v>
      </c>
      <c r="J771" s="21">
        <v>27</v>
      </c>
      <c r="K771" s="21"/>
    </row>
    <row r="772" s="3" customFormat="1" ht="13" customHeight="1" spans="1:11">
      <c r="A772" s="12">
        <v>770</v>
      </c>
      <c r="B772" s="25" t="s">
        <v>1578</v>
      </c>
      <c r="C772" s="27" t="s">
        <v>681</v>
      </c>
      <c r="D772" s="25" t="s">
        <v>1055</v>
      </c>
      <c r="E772" s="25" t="s">
        <v>1436</v>
      </c>
      <c r="F772" s="26">
        <v>64.5</v>
      </c>
      <c r="G772" s="15">
        <v>71</v>
      </c>
      <c r="H772" s="15" t="s">
        <v>809</v>
      </c>
      <c r="I772" s="21">
        <v>26</v>
      </c>
      <c r="J772" s="21">
        <v>6</v>
      </c>
      <c r="K772" s="21"/>
    </row>
    <row r="773" s="3" customFormat="1" ht="13" customHeight="1" spans="1:11">
      <c r="A773" s="12">
        <v>771</v>
      </c>
      <c r="B773" s="25" t="s">
        <v>1579</v>
      </c>
      <c r="C773" s="27" t="s">
        <v>446</v>
      </c>
      <c r="D773" s="25" t="s">
        <v>1055</v>
      </c>
      <c r="E773" s="25" t="s">
        <v>1436</v>
      </c>
      <c r="F773" s="26">
        <v>64.25</v>
      </c>
      <c r="G773" s="15">
        <v>73</v>
      </c>
      <c r="H773" s="15" t="s">
        <v>809</v>
      </c>
      <c r="I773" s="21">
        <v>27</v>
      </c>
      <c r="J773" s="21">
        <v>21</v>
      </c>
      <c r="K773" s="21"/>
    </row>
    <row r="774" s="3" customFormat="1" ht="13" customHeight="1" spans="1:11">
      <c r="A774" s="12">
        <v>772</v>
      </c>
      <c r="B774" s="25" t="s">
        <v>1580</v>
      </c>
      <c r="C774" s="27" t="s">
        <v>704</v>
      </c>
      <c r="D774" s="25" t="s">
        <v>1055</v>
      </c>
      <c r="E774" s="25" t="s">
        <v>1436</v>
      </c>
      <c r="F774" s="26">
        <v>64.25</v>
      </c>
      <c r="G774" s="15">
        <v>73</v>
      </c>
      <c r="H774" s="18" t="s">
        <v>809</v>
      </c>
      <c r="I774" s="21">
        <v>26</v>
      </c>
      <c r="J774" s="21">
        <v>23</v>
      </c>
      <c r="K774" s="21"/>
    </row>
    <row r="775" s="3" customFormat="1" ht="13" customHeight="1" spans="1:11">
      <c r="A775" s="12">
        <v>773</v>
      </c>
      <c r="B775" s="25" t="s">
        <v>1581</v>
      </c>
      <c r="C775" s="27" t="s">
        <v>510</v>
      </c>
      <c r="D775" s="25" t="s">
        <v>1055</v>
      </c>
      <c r="E775" s="25" t="s">
        <v>1436</v>
      </c>
      <c r="F775" s="26">
        <v>64</v>
      </c>
      <c r="G775" s="15">
        <v>75</v>
      </c>
      <c r="H775" s="18" t="s">
        <v>809</v>
      </c>
      <c r="I775" s="21">
        <v>25</v>
      </c>
      <c r="J775" s="21">
        <v>16</v>
      </c>
      <c r="K775" s="21"/>
    </row>
    <row r="776" s="3" customFormat="1" ht="13" customHeight="1" spans="1:11">
      <c r="A776" s="12">
        <v>774</v>
      </c>
      <c r="B776" s="25" t="s">
        <v>1582</v>
      </c>
      <c r="C776" s="27" t="s">
        <v>476</v>
      </c>
      <c r="D776" s="25" t="s">
        <v>1055</v>
      </c>
      <c r="E776" s="25" t="s">
        <v>1436</v>
      </c>
      <c r="F776" s="26">
        <v>64</v>
      </c>
      <c r="G776" s="15">
        <v>75</v>
      </c>
      <c r="H776" s="18" t="s">
        <v>809</v>
      </c>
      <c r="I776" s="21">
        <v>25</v>
      </c>
      <c r="J776" s="21">
        <v>8</v>
      </c>
      <c r="K776" s="21"/>
    </row>
    <row r="777" s="3" customFormat="1" ht="13" customHeight="1" spans="1:11">
      <c r="A777" s="12">
        <v>775</v>
      </c>
      <c r="B777" s="25" t="s">
        <v>1583</v>
      </c>
      <c r="C777" s="27" t="s">
        <v>627</v>
      </c>
      <c r="D777" s="25" t="s">
        <v>1055</v>
      </c>
      <c r="E777" s="25" t="s">
        <v>1436</v>
      </c>
      <c r="F777" s="26">
        <v>64</v>
      </c>
      <c r="G777" s="15">
        <v>75</v>
      </c>
      <c r="H777" s="18" t="s">
        <v>809</v>
      </c>
      <c r="I777" s="21">
        <v>26</v>
      </c>
      <c r="J777" s="21">
        <v>2</v>
      </c>
      <c r="K777" s="21"/>
    </row>
    <row r="778" s="3" customFormat="1" ht="13" customHeight="1" spans="1:11">
      <c r="A778" s="12">
        <v>776</v>
      </c>
      <c r="B778" s="25" t="s">
        <v>1584</v>
      </c>
      <c r="C778" s="27" t="s">
        <v>370</v>
      </c>
      <c r="D778" s="25" t="s">
        <v>1055</v>
      </c>
      <c r="E778" s="25" t="s">
        <v>1436</v>
      </c>
      <c r="F778" s="26">
        <v>63.75</v>
      </c>
      <c r="G778" s="15">
        <v>78</v>
      </c>
      <c r="H778" s="18" t="s">
        <v>809</v>
      </c>
      <c r="I778" s="21">
        <v>27</v>
      </c>
      <c r="J778" s="21">
        <v>23</v>
      </c>
      <c r="K778" s="21"/>
    </row>
    <row r="779" s="3" customFormat="1" ht="13" customHeight="1" spans="1:11">
      <c r="A779" s="12">
        <v>777</v>
      </c>
      <c r="B779" s="25" t="s">
        <v>1585</v>
      </c>
      <c r="C779" s="27" t="s">
        <v>791</v>
      </c>
      <c r="D779" s="25" t="s">
        <v>1055</v>
      </c>
      <c r="E779" s="25" t="s">
        <v>1436</v>
      </c>
      <c r="F779" s="26">
        <v>63.75</v>
      </c>
      <c r="G779" s="15">
        <v>78</v>
      </c>
      <c r="H779" s="18" t="s">
        <v>809</v>
      </c>
      <c r="I779" s="21"/>
      <c r="J779" s="21"/>
      <c r="K779" s="21"/>
    </row>
    <row r="780" s="3" customFormat="1" ht="13" customHeight="1" spans="1:11">
      <c r="A780" s="12">
        <v>778</v>
      </c>
      <c r="B780" s="25" t="s">
        <v>1586</v>
      </c>
      <c r="C780" s="27" t="s">
        <v>792</v>
      </c>
      <c r="D780" s="25" t="s">
        <v>1055</v>
      </c>
      <c r="E780" s="25" t="s">
        <v>1436</v>
      </c>
      <c r="F780" s="26">
        <v>63.75</v>
      </c>
      <c r="G780" s="15">
        <v>78</v>
      </c>
      <c r="H780" s="18" t="s">
        <v>809</v>
      </c>
      <c r="I780" s="21"/>
      <c r="J780" s="21"/>
      <c r="K780" s="21"/>
    </row>
    <row r="781" s="3" customFormat="1" ht="13" customHeight="1" spans="1:11">
      <c r="A781" s="12">
        <v>779</v>
      </c>
      <c r="B781" s="25" t="s">
        <v>1587</v>
      </c>
      <c r="C781" s="27" t="s">
        <v>458</v>
      </c>
      <c r="D781" s="25" t="s">
        <v>1055</v>
      </c>
      <c r="E781" s="25" t="s">
        <v>1436</v>
      </c>
      <c r="F781" s="26">
        <v>63.5</v>
      </c>
      <c r="G781" s="15">
        <v>81</v>
      </c>
      <c r="H781" s="18" t="s">
        <v>809</v>
      </c>
      <c r="I781" s="21">
        <v>25</v>
      </c>
      <c r="J781" s="21">
        <v>14</v>
      </c>
      <c r="K781" s="21"/>
    </row>
    <row r="782" s="3" customFormat="1" ht="13" customHeight="1" spans="1:11">
      <c r="A782" s="12">
        <v>780</v>
      </c>
      <c r="B782" s="25" t="s">
        <v>1588</v>
      </c>
      <c r="C782" s="27" t="s">
        <v>793</v>
      </c>
      <c r="D782" s="25" t="s">
        <v>1055</v>
      </c>
      <c r="E782" s="25" t="s">
        <v>1436</v>
      </c>
      <c r="F782" s="26">
        <v>63.5</v>
      </c>
      <c r="G782" s="15">
        <v>81</v>
      </c>
      <c r="H782" s="18" t="s">
        <v>809</v>
      </c>
      <c r="I782" s="21"/>
      <c r="J782" s="21"/>
      <c r="K782" s="21"/>
    </row>
    <row r="783" s="3" customFormat="1" ht="13" customHeight="1" spans="1:11">
      <c r="A783" s="12">
        <v>781</v>
      </c>
      <c r="B783" s="25" t="s">
        <v>1589</v>
      </c>
      <c r="C783" s="27" t="s">
        <v>674</v>
      </c>
      <c r="D783" s="25" t="s">
        <v>1055</v>
      </c>
      <c r="E783" s="25" t="s">
        <v>1436</v>
      </c>
      <c r="F783" s="26">
        <v>63.5</v>
      </c>
      <c r="G783" s="15">
        <v>81</v>
      </c>
      <c r="H783" s="18" t="s">
        <v>809</v>
      </c>
      <c r="I783" s="21">
        <v>25</v>
      </c>
      <c r="J783" s="21">
        <v>7</v>
      </c>
      <c r="K783" s="21"/>
    </row>
    <row r="784" s="3" customFormat="1" ht="13" customHeight="1" spans="1:11">
      <c r="A784" s="12">
        <v>782</v>
      </c>
      <c r="B784" s="25" t="s">
        <v>1590</v>
      </c>
      <c r="C784" s="27" t="s">
        <v>597</v>
      </c>
      <c r="D784" s="25" t="s">
        <v>1055</v>
      </c>
      <c r="E784" s="25" t="s">
        <v>1436</v>
      </c>
      <c r="F784" s="26">
        <v>63.25</v>
      </c>
      <c r="G784" s="15">
        <v>84</v>
      </c>
      <c r="H784" s="18" t="s">
        <v>809</v>
      </c>
      <c r="I784" s="21">
        <v>26</v>
      </c>
      <c r="J784" s="21">
        <v>24</v>
      </c>
      <c r="K784" s="21"/>
    </row>
    <row r="785" s="3" customFormat="1" ht="13" customHeight="1" spans="1:11">
      <c r="A785" s="12">
        <v>783</v>
      </c>
      <c r="B785" s="25" t="s">
        <v>1591</v>
      </c>
      <c r="C785" s="27" t="s">
        <v>317</v>
      </c>
      <c r="D785" s="25" t="s">
        <v>1055</v>
      </c>
      <c r="E785" s="25" t="s">
        <v>1436</v>
      </c>
      <c r="F785" s="26">
        <v>63</v>
      </c>
      <c r="G785" s="15">
        <v>85</v>
      </c>
      <c r="H785" s="18" t="s">
        <v>809</v>
      </c>
      <c r="I785" s="21">
        <v>25</v>
      </c>
      <c r="J785" s="21">
        <v>31</v>
      </c>
      <c r="K785" s="21"/>
    </row>
    <row r="786" s="3" customFormat="1" ht="13" customHeight="1" spans="1:11">
      <c r="A786" s="12">
        <v>784</v>
      </c>
      <c r="B786" s="25" t="s">
        <v>1592</v>
      </c>
      <c r="C786" s="27" t="s">
        <v>424</v>
      </c>
      <c r="D786" s="25" t="s">
        <v>1055</v>
      </c>
      <c r="E786" s="25" t="s">
        <v>1436</v>
      </c>
      <c r="F786" s="26">
        <v>63</v>
      </c>
      <c r="G786" s="15">
        <v>85</v>
      </c>
      <c r="H786" s="18" t="s">
        <v>809</v>
      </c>
      <c r="I786" s="21">
        <v>27</v>
      </c>
      <c r="J786" s="21">
        <v>9</v>
      </c>
      <c r="K786" s="21"/>
    </row>
    <row r="787" s="3" customFormat="1" ht="13" customHeight="1" spans="1:11">
      <c r="A787" s="12">
        <v>785</v>
      </c>
      <c r="B787" s="25" t="s">
        <v>1593</v>
      </c>
      <c r="C787" s="27" t="s">
        <v>381</v>
      </c>
      <c r="D787" s="25" t="s">
        <v>1055</v>
      </c>
      <c r="E787" s="25" t="s">
        <v>1436</v>
      </c>
      <c r="F787" s="26">
        <v>63</v>
      </c>
      <c r="G787" s="15">
        <v>85</v>
      </c>
      <c r="H787" s="18" t="s">
        <v>809</v>
      </c>
      <c r="I787" s="21">
        <v>27</v>
      </c>
      <c r="J787" s="21">
        <v>8</v>
      </c>
      <c r="K787" s="21"/>
    </row>
    <row r="788" s="3" customFormat="1" ht="13" customHeight="1" spans="1:11">
      <c r="A788" s="12">
        <v>786</v>
      </c>
      <c r="B788" s="25" t="s">
        <v>1594</v>
      </c>
      <c r="C788" s="27" t="s">
        <v>459</v>
      </c>
      <c r="D788" s="25" t="s">
        <v>1055</v>
      </c>
      <c r="E788" s="25" t="s">
        <v>1436</v>
      </c>
      <c r="F788" s="26">
        <v>63</v>
      </c>
      <c r="G788" s="15">
        <v>85</v>
      </c>
      <c r="H788" s="18" t="s">
        <v>809</v>
      </c>
      <c r="I788" s="21">
        <v>27</v>
      </c>
      <c r="J788" s="21">
        <v>30</v>
      </c>
      <c r="K788" s="21"/>
    </row>
    <row r="789" s="3" customFormat="1" ht="13" customHeight="1" spans="1:11">
      <c r="A789" s="12">
        <v>787</v>
      </c>
      <c r="B789" s="25" t="s">
        <v>1595</v>
      </c>
      <c r="C789" s="27" t="s">
        <v>587</v>
      </c>
      <c r="D789" s="25" t="s">
        <v>1055</v>
      </c>
      <c r="E789" s="25" t="s">
        <v>1436</v>
      </c>
      <c r="F789" s="26">
        <v>62.75</v>
      </c>
      <c r="G789" s="15">
        <v>89</v>
      </c>
      <c r="H789" s="18" t="s">
        <v>809</v>
      </c>
      <c r="I789" s="21">
        <v>27</v>
      </c>
      <c r="J789" s="21">
        <v>26</v>
      </c>
      <c r="K789" s="21"/>
    </row>
    <row r="790" s="3" customFormat="1" ht="13" customHeight="1" spans="1:11">
      <c r="A790" s="12">
        <v>788</v>
      </c>
      <c r="B790" s="25" t="s">
        <v>1596</v>
      </c>
      <c r="C790" s="27" t="s">
        <v>586</v>
      </c>
      <c r="D790" s="25" t="s">
        <v>1055</v>
      </c>
      <c r="E790" s="25" t="s">
        <v>1436</v>
      </c>
      <c r="F790" s="26">
        <v>62.75</v>
      </c>
      <c r="G790" s="15">
        <v>89</v>
      </c>
      <c r="H790" s="18" t="s">
        <v>809</v>
      </c>
      <c r="I790" s="21">
        <v>26</v>
      </c>
      <c r="J790" s="21">
        <v>4</v>
      </c>
      <c r="K790" s="21"/>
    </row>
    <row r="791" s="3" customFormat="1" ht="13" customHeight="1" spans="1:11">
      <c r="A791" s="12">
        <v>789</v>
      </c>
      <c r="B791" s="25" t="s">
        <v>1597</v>
      </c>
      <c r="C791" s="27" t="s">
        <v>667</v>
      </c>
      <c r="D791" s="25" t="s">
        <v>1055</v>
      </c>
      <c r="E791" s="25" t="s">
        <v>1436</v>
      </c>
      <c r="F791" s="26">
        <v>62.75</v>
      </c>
      <c r="G791" s="15">
        <v>89</v>
      </c>
      <c r="H791" s="18" t="s">
        <v>809</v>
      </c>
      <c r="I791" s="21">
        <v>26</v>
      </c>
      <c r="J791" s="21">
        <v>27</v>
      </c>
      <c r="K791" s="21"/>
    </row>
    <row r="792" s="3" customFormat="1" ht="13" customHeight="1" spans="1:11">
      <c r="A792" s="12">
        <v>790</v>
      </c>
      <c r="B792" s="25" t="s">
        <v>1598</v>
      </c>
      <c r="C792" s="27" t="s">
        <v>18</v>
      </c>
      <c r="D792" s="25" t="s">
        <v>1055</v>
      </c>
      <c r="E792" s="25" t="s">
        <v>1436</v>
      </c>
      <c r="F792" s="26">
        <v>62.5</v>
      </c>
      <c r="G792" s="15">
        <v>92</v>
      </c>
      <c r="H792" s="18" t="s">
        <v>809</v>
      </c>
      <c r="I792" s="21">
        <v>25</v>
      </c>
      <c r="J792" s="21">
        <v>13</v>
      </c>
      <c r="K792" s="21"/>
    </row>
    <row r="793" s="3" customFormat="1" ht="13" customHeight="1" spans="1:11">
      <c r="A793" s="12">
        <v>791</v>
      </c>
      <c r="B793" s="25" t="s">
        <v>1599</v>
      </c>
      <c r="C793" s="27" t="s">
        <v>794</v>
      </c>
      <c r="D793" s="25" t="s">
        <v>1055</v>
      </c>
      <c r="E793" s="25" t="s">
        <v>1436</v>
      </c>
      <c r="F793" s="26">
        <v>62.5</v>
      </c>
      <c r="G793" s="15">
        <v>92</v>
      </c>
      <c r="H793" s="18" t="s">
        <v>809</v>
      </c>
      <c r="I793" s="21"/>
      <c r="J793" s="21"/>
      <c r="K793" s="21"/>
    </row>
  </sheetData>
  <mergeCells count="1">
    <mergeCell ref="A1:F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93"/>
  <sheetViews>
    <sheetView workbookViewId="0">
      <pane ySplit="2" topLeftCell="A64" activePane="bottomLeft" state="frozen"/>
      <selection/>
      <selection pane="bottomLeft" activeCell="T84" sqref="T84"/>
    </sheetView>
  </sheetViews>
  <sheetFormatPr defaultColWidth="9" defaultRowHeight="14.25"/>
  <cols>
    <col min="1" max="1" width="7.14166666666667" style="1" customWidth="1"/>
    <col min="2" max="2" width="7.875" style="1" customWidth="1"/>
    <col min="3" max="3" width="14.6416666666667" style="6" customWidth="1"/>
    <col min="4" max="4" width="7.31666666666667" style="1" customWidth="1"/>
    <col min="5" max="5" width="11.875" style="1" customWidth="1"/>
    <col min="6" max="6" width="7.85833333333333" style="1" customWidth="1"/>
    <col min="7" max="7" width="7.14166666666667" style="1" customWidth="1"/>
    <col min="8" max="8" width="6.86666666666667" style="1" customWidth="1"/>
    <col min="9" max="9" width="6.06666666666667" style="1" customWidth="1"/>
    <col min="10" max="10" width="7.05" style="1" customWidth="1"/>
    <col min="11" max="12" width="7.94166666666667" style="1" customWidth="1"/>
    <col min="13" max="48" width="6.06666666666667" style="1" customWidth="1"/>
    <col min="49" max="16361" width="84.325" style="1"/>
    <col min="16362" max="16384" width="9" style="1"/>
  </cols>
  <sheetData>
    <row r="1" s="1" customFormat="1" ht="18" customHeight="1" spans="1:12">
      <c r="A1" s="7" t="s">
        <v>797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2" customFormat="1" ht="22" customHeight="1" spans="1:15">
      <c r="A2" s="8" t="s">
        <v>1</v>
      </c>
      <c r="B2" s="8" t="s">
        <v>798</v>
      </c>
      <c r="C2" s="9" t="s">
        <v>2</v>
      </c>
      <c r="D2" s="10" t="s">
        <v>799</v>
      </c>
      <c r="E2" s="10" t="s">
        <v>800</v>
      </c>
      <c r="F2" s="11" t="s">
        <v>801</v>
      </c>
      <c r="G2" s="11" t="s">
        <v>802</v>
      </c>
      <c r="H2" s="11" t="s">
        <v>803</v>
      </c>
      <c r="I2" s="11" t="s">
        <v>804</v>
      </c>
      <c r="J2" s="11" t="s">
        <v>805</v>
      </c>
      <c r="K2" s="11" t="s">
        <v>3</v>
      </c>
      <c r="L2" s="19" t="s">
        <v>3</v>
      </c>
      <c r="O2" s="20"/>
    </row>
    <row r="3" s="3" customFormat="1" ht="13" customHeight="1" spans="1:22">
      <c r="A3" s="12">
        <v>225</v>
      </c>
      <c r="B3" s="13" t="s">
        <v>1033</v>
      </c>
      <c r="C3" s="14" t="s">
        <v>411</v>
      </c>
      <c r="D3" s="12" t="s">
        <v>807</v>
      </c>
      <c r="E3" s="15" t="s">
        <v>808</v>
      </c>
      <c r="F3" s="15">
        <v>73.25</v>
      </c>
      <c r="G3" s="15">
        <v>219</v>
      </c>
      <c r="H3" s="15" t="s">
        <v>809</v>
      </c>
      <c r="I3" s="21">
        <v>1</v>
      </c>
      <c r="J3" s="21">
        <v>1</v>
      </c>
      <c r="K3" s="21">
        <v>82.24</v>
      </c>
      <c r="L3" s="21">
        <v>82.24</v>
      </c>
      <c r="N3" s="3" cm="1">
        <f t="array" ref="N3">SUMPRODUCT(--(($T$3:$T$793=T3)*($U$3:$U$793&gt;U3))+1)-790</f>
        <v>198</v>
      </c>
      <c r="O3" s="3" cm="1">
        <f t="array" ref="O3">SUMPRODUCT(--(($R$3:$R$793=R3)*($S$3:$S$793&gt;S3))+1)-790</f>
        <v>198</v>
      </c>
      <c r="P3" s="3" t="b">
        <f t="shared" ref="P3:P66" si="0">N3=O3</f>
        <v>1</v>
      </c>
      <c r="R3" s="3" t="str">
        <f t="shared" ref="R3:R66" si="1">D3&amp;E3</f>
        <v>小学体育与健康</v>
      </c>
      <c r="S3" s="3">
        <f t="shared" ref="S3:S66" si="2">F3*0.5+L3*0.5</f>
        <v>77.745</v>
      </c>
      <c r="T3" s="3" t="str">
        <f t="shared" ref="T3:T66" si="3">D3&amp;E3</f>
        <v>小学体育与健康</v>
      </c>
      <c r="U3" s="3">
        <f t="shared" ref="U3:U66" si="4">F3*0.5+K3*0.5</f>
        <v>77.745</v>
      </c>
      <c r="V3" s="3">
        <f t="shared" ref="V3:V66" si="5">F3*0.5+L3*0.5</f>
        <v>77.745</v>
      </c>
    </row>
    <row r="4" s="3" customFormat="1" ht="13" customHeight="1" spans="1:22">
      <c r="A4" s="12">
        <v>171</v>
      </c>
      <c r="B4" s="13" t="s">
        <v>980</v>
      </c>
      <c r="C4" s="14" t="s">
        <v>542</v>
      </c>
      <c r="D4" s="12" t="s">
        <v>807</v>
      </c>
      <c r="E4" s="15" t="s">
        <v>808</v>
      </c>
      <c r="F4" s="15">
        <v>74.75</v>
      </c>
      <c r="G4" s="15">
        <v>170</v>
      </c>
      <c r="H4" s="15" t="s">
        <v>809</v>
      </c>
      <c r="I4" s="21">
        <v>1</v>
      </c>
      <c r="J4" s="21">
        <v>2</v>
      </c>
      <c r="K4" s="21">
        <v>80.08</v>
      </c>
      <c r="L4" s="21">
        <v>80.08</v>
      </c>
      <c r="N4" s="3" cm="1">
        <f t="array" ref="N4">SUMPRODUCT(--(($T$3:$T$793=T4)*($U$3:$U$793&gt;U4))+1)-790</f>
        <v>206</v>
      </c>
      <c r="O4" s="3" cm="1">
        <f t="array" ref="O4">SUMPRODUCT(--(($R$3:$R$793=R4)*($S$3:$S$793&gt;S4))+1)-790</f>
        <v>206</v>
      </c>
      <c r="P4" s="3" t="b">
        <f t="shared" si="0"/>
        <v>1</v>
      </c>
      <c r="R4" s="3" t="str">
        <f t="shared" si="1"/>
        <v>小学体育与健康</v>
      </c>
      <c r="S4" s="3">
        <f t="shared" si="2"/>
        <v>77.415</v>
      </c>
      <c r="T4" s="3" t="str">
        <f t="shared" si="3"/>
        <v>小学体育与健康</v>
      </c>
      <c r="U4" s="3">
        <f t="shared" si="4"/>
        <v>77.415</v>
      </c>
      <c r="V4" s="3">
        <f t="shared" si="5"/>
        <v>77.415</v>
      </c>
    </row>
    <row r="5" s="3" customFormat="1" ht="13" customHeight="1" spans="1:22">
      <c r="A5" s="12">
        <v>219</v>
      </c>
      <c r="B5" s="13" t="s">
        <v>1027</v>
      </c>
      <c r="C5" s="14" t="s">
        <v>581</v>
      </c>
      <c r="D5" s="12" t="s">
        <v>807</v>
      </c>
      <c r="E5" s="15" t="s">
        <v>808</v>
      </c>
      <c r="F5" s="15">
        <v>73.25</v>
      </c>
      <c r="G5" s="15">
        <v>219</v>
      </c>
      <c r="H5" s="15" t="s">
        <v>809</v>
      </c>
      <c r="I5" s="21">
        <v>1</v>
      </c>
      <c r="J5" s="21">
        <v>3</v>
      </c>
      <c r="K5" s="21">
        <v>79.1</v>
      </c>
      <c r="L5" s="21">
        <v>79.1</v>
      </c>
      <c r="N5" s="3" cm="1">
        <f t="array" ref="N5">SUMPRODUCT(--(($T$3:$T$793=T5)*($U$3:$U$793&gt;U5))+1)-790</f>
        <v>224</v>
      </c>
      <c r="O5" s="3" cm="1">
        <f t="array" ref="O5">SUMPRODUCT(--(($R$3:$R$793=R5)*($S$3:$S$793&gt;S5))+1)-790</f>
        <v>224</v>
      </c>
      <c r="P5" s="3" t="b">
        <f t="shared" si="0"/>
        <v>1</v>
      </c>
      <c r="R5" s="3" t="str">
        <f t="shared" si="1"/>
        <v>小学体育与健康</v>
      </c>
      <c r="S5" s="3">
        <f t="shared" si="2"/>
        <v>76.175</v>
      </c>
      <c r="T5" s="3" t="str">
        <f t="shared" si="3"/>
        <v>小学体育与健康</v>
      </c>
      <c r="U5" s="3">
        <f t="shared" si="4"/>
        <v>76.175</v>
      </c>
      <c r="V5" s="3">
        <f t="shared" si="5"/>
        <v>76.175</v>
      </c>
    </row>
    <row r="6" s="3" customFormat="1" ht="13" customHeight="1" spans="1:22">
      <c r="A6" s="12">
        <v>19</v>
      </c>
      <c r="B6" s="13" t="s">
        <v>827</v>
      </c>
      <c r="C6" s="14" t="s">
        <v>288</v>
      </c>
      <c r="D6" s="12" t="s">
        <v>807</v>
      </c>
      <c r="E6" s="15" t="s">
        <v>808</v>
      </c>
      <c r="F6" s="15">
        <v>82.25</v>
      </c>
      <c r="G6" s="15">
        <v>19</v>
      </c>
      <c r="H6" s="16" t="s">
        <v>809</v>
      </c>
      <c r="I6" s="21">
        <v>1</v>
      </c>
      <c r="J6" s="21">
        <v>4</v>
      </c>
      <c r="K6" s="21">
        <v>84.22</v>
      </c>
      <c r="L6" s="21">
        <v>84.22</v>
      </c>
      <c r="N6" s="3" cm="1">
        <f t="array" ref="N6">SUMPRODUCT(--(($T$3:$T$793=T6)*($U$3:$U$793&gt;U6))+1)-790</f>
        <v>31</v>
      </c>
      <c r="O6" s="3" cm="1">
        <f t="array" ref="O6">SUMPRODUCT(--(($R$3:$R$793=R6)*($S$3:$S$793&gt;S6))+1)-790</f>
        <v>31</v>
      </c>
      <c r="P6" s="3" t="b">
        <f t="shared" si="0"/>
        <v>1</v>
      </c>
      <c r="R6" s="3" t="str">
        <f t="shared" si="1"/>
        <v>小学体育与健康</v>
      </c>
      <c r="S6" s="3">
        <f t="shared" si="2"/>
        <v>83.235</v>
      </c>
      <c r="T6" s="3" t="str">
        <f t="shared" si="3"/>
        <v>小学体育与健康</v>
      </c>
      <c r="U6" s="3">
        <f t="shared" si="4"/>
        <v>83.235</v>
      </c>
      <c r="V6" s="3">
        <f t="shared" si="5"/>
        <v>83.235</v>
      </c>
    </row>
    <row r="7" s="3" customFormat="1" ht="13" customHeight="1" spans="1:22">
      <c r="A7" s="12">
        <v>172</v>
      </c>
      <c r="B7" s="13" t="s">
        <v>981</v>
      </c>
      <c r="C7" s="14" t="s">
        <v>508</v>
      </c>
      <c r="D7" s="12" t="s">
        <v>807</v>
      </c>
      <c r="E7" s="15" t="s">
        <v>808</v>
      </c>
      <c r="F7" s="15">
        <v>74.5</v>
      </c>
      <c r="G7" s="15">
        <v>172</v>
      </c>
      <c r="H7" s="15" t="s">
        <v>809</v>
      </c>
      <c r="I7" s="21">
        <v>1</v>
      </c>
      <c r="J7" s="21">
        <v>5</v>
      </c>
      <c r="K7" s="21">
        <v>80.66</v>
      </c>
      <c r="L7" s="21">
        <v>80.66</v>
      </c>
      <c r="N7" s="3" cm="1">
        <f t="array" ref="N7">SUMPRODUCT(--(($T$3:$T$793=T7)*($U$3:$U$793&gt;U7))+1)-790</f>
        <v>202</v>
      </c>
      <c r="O7" s="3" cm="1">
        <f t="array" ref="O7">SUMPRODUCT(--(($R$3:$R$793=R7)*($S$3:$S$793&gt;S7))+1)-790</f>
        <v>202</v>
      </c>
      <c r="P7" s="3" t="b">
        <f t="shared" si="0"/>
        <v>1</v>
      </c>
      <c r="R7" s="3" t="str">
        <f t="shared" si="1"/>
        <v>小学体育与健康</v>
      </c>
      <c r="S7" s="3">
        <f t="shared" si="2"/>
        <v>77.58</v>
      </c>
      <c r="T7" s="3" t="str">
        <f t="shared" si="3"/>
        <v>小学体育与健康</v>
      </c>
      <c r="U7" s="3">
        <f t="shared" si="4"/>
        <v>77.58</v>
      </c>
      <c r="V7" s="3">
        <f t="shared" si="5"/>
        <v>77.58</v>
      </c>
    </row>
    <row r="8" s="3" customFormat="1" ht="13" customHeight="1" spans="1:22">
      <c r="A8" s="12">
        <v>101</v>
      </c>
      <c r="B8" s="13" t="s">
        <v>908</v>
      </c>
      <c r="C8" s="14" t="s">
        <v>434</v>
      </c>
      <c r="D8" s="12" t="s">
        <v>807</v>
      </c>
      <c r="E8" s="15" t="s">
        <v>808</v>
      </c>
      <c r="F8" s="15">
        <v>76.75</v>
      </c>
      <c r="G8" s="15">
        <v>99</v>
      </c>
      <c r="H8" s="15" t="s">
        <v>809</v>
      </c>
      <c r="I8" s="21">
        <v>1</v>
      </c>
      <c r="J8" s="21">
        <v>6</v>
      </c>
      <c r="K8" s="21">
        <v>81.94</v>
      </c>
      <c r="L8" s="21">
        <v>81.94</v>
      </c>
      <c r="N8" s="3" cm="1">
        <f t="array" ref="N8">SUMPRODUCT(--(($T$3:$T$793=T8)*($U$3:$U$793&gt;U8))+1)-790</f>
        <v>155</v>
      </c>
      <c r="O8" s="3" cm="1">
        <f t="array" ref="O8">SUMPRODUCT(--(($R$3:$R$793=R8)*($S$3:$S$793&gt;S8))+1)-790</f>
        <v>155</v>
      </c>
      <c r="P8" s="3" t="b">
        <f t="shared" si="0"/>
        <v>1</v>
      </c>
      <c r="R8" s="3" t="str">
        <f t="shared" si="1"/>
        <v>小学体育与健康</v>
      </c>
      <c r="S8" s="3">
        <f t="shared" si="2"/>
        <v>79.345</v>
      </c>
      <c r="T8" s="3" t="str">
        <f t="shared" si="3"/>
        <v>小学体育与健康</v>
      </c>
      <c r="U8" s="3">
        <f t="shared" si="4"/>
        <v>79.345</v>
      </c>
      <c r="V8" s="3">
        <f t="shared" si="5"/>
        <v>79.345</v>
      </c>
    </row>
    <row r="9" s="3" customFormat="1" ht="13" customHeight="1" spans="1:22">
      <c r="A9" s="12">
        <v>156</v>
      </c>
      <c r="B9" s="13" t="s">
        <v>964</v>
      </c>
      <c r="C9" s="14" t="s">
        <v>400</v>
      </c>
      <c r="D9" s="12" t="s">
        <v>807</v>
      </c>
      <c r="E9" s="15" t="s">
        <v>808</v>
      </c>
      <c r="F9" s="15">
        <v>75.25</v>
      </c>
      <c r="G9" s="15">
        <v>150</v>
      </c>
      <c r="H9" s="15" t="s">
        <v>809</v>
      </c>
      <c r="I9" s="21">
        <v>1</v>
      </c>
      <c r="J9" s="21">
        <v>7</v>
      </c>
      <c r="K9" s="21">
        <v>82.4</v>
      </c>
      <c r="L9" s="21">
        <v>82.4</v>
      </c>
      <c r="N9" s="3" cm="1">
        <f t="array" ref="N9">SUMPRODUCT(--(($T$3:$T$793=T9)*($U$3:$U$793&gt;U9))+1)-790</f>
        <v>171</v>
      </c>
      <c r="O9" s="3" cm="1">
        <f t="array" ref="O9">SUMPRODUCT(--(($R$3:$R$793=R9)*($S$3:$S$793&gt;S9))+1)-790</f>
        <v>171</v>
      </c>
      <c r="P9" s="3" t="b">
        <f t="shared" si="0"/>
        <v>1</v>
      </c>
      <c r="R9" s="3" t="str">
        <f t="shared" si="1"/>
        <v>小学体育与健康</v>
      </c>
      <c r="S9" s="3">
        <f t="shared" si="2"/>
        <v>78.825</v>
      </c>
      <c r="T9" s="3" t="str">
        <f t="shared" si="3"/>
        <v>小学体育与健康</v>
      </c>
      <c r="U9" s="3">
        <f t="shared" si="4"/>
        <v>78.825</v>
      </c>
      <c r="V9" s="3">
        <f t="shared" si="5"/>
        <v>78.825</v>
      </c>
    </row>
    <row r="10" s="3" customFormat="1" ht="13" customHeight="1" spans="1:22">
      <c r="A10" s="12">
        <v>120</v>
      </c>
      <c r="B10" s="13" t="s">
        <v>928</v>
      </c>
      <c r="C10" s="14" t="s">
        <v>293</v>
      </c>
      <c r="D10" s="12" t="s">
        <v>807</v>
      </c>
      <c r="E10" s="15" t="s">
        <v>808</v>
      </c>
      <c r="F10" s="15">
        <v>76</v>
      </c>
      <c r="G10" s="15">
        <v>120</v>
      </c>
      <c r="H10" s="15" t="s">
        <v>809</v>
      </c>
      <c r="I10" s="21">
        <v>1</v>
      </c>
      <c r="J10" s="21">
        <v>8</v>
      </c>
      <c r="K10" s="21">
        <v>84.12</v>
      </c>
      <c r="L10" s="21">
        <v>84.12</v>
      </c>
      <c r="N10" s="3" cm="1">
        <f t="array" ref="N10">SUMPRODUCT(--(($T$3:$T$793=T10)*($U$3:$U$793&gt;U10))+1)-790</f>
        <v>135</v>
      </c>
      <c r="O10" s="3" cm="1">
        <f t="array" ref="O10">SUMPRODUCT(--(($R$3:$R$793=R10)*($S$3:$S$793&gt;S10))+1)-790</f>
        <v>135</v>
      </c>
      <c r="P10" s="3" t="b">
        <f t="shared" si="0"/>
        <v>1</v>
      </c>
      <c r="R10" s="3" t="str">
        <f t="shared" si="1"/>
        <v>小学体育与健康</v>
      </c>
      <c r="S10" s="3">
        <f t="shared" si="2"/>
        <v>80.06</v>
      </c>
      <c r="T10" s="3" t="str">
        <f t="shared" si="3"/>
        <v>小学体育与健康</v>
      </c>
      <c r="U10" s="3">
        <f t="shared" si="4"/>
        <v>80.06</v>
      </c>
      <c r="V10" s="3">
        <f t="shared" si="5"/>
        <v>80.06</v>
      </c>
    </row>
    <row r="11" s="3" customFormat="1" ht="13" customHeight="1" spans="1:22">
      <c r="A11" s="12">
        <v>187</v>
      </c>
      <c r="B11" s="13" t="s">
        <v>996</v>
      </c>
      <c r="C11" s="14" t="s">
        <v>690</v>
      </c>
      <c r="D11" s="12" t="s">
        <v>807</v>
      </c>
      <c r="E11" s="15" t="s">
        <v>808</v>
      </c>
      <c r="F11" s="15">
        <v>74</v>
      </c>
      <c r="G11" s="15">
        <v>185</v>
      </c>
      <c r="H11" s="15" t="s">
        <v>809</v>
      </c>
      <c r="I11" s="21">
        <v>1</v>
      </c>
      <c r="J11" s="21">
        <v>9</v>
      </c>
      <c r="K11" s="21">
        <v>74.5</v>
      </c>
      <c r="L11" s="21">
        <v>74.5</v>
      </c>
      <c r="N11" s="3" cm="1">
        <f t="array" ref="N11">SUMPRODUCT(--(($T$3:$T$793=T11)*($U$3:$U$793&gt;U11))+1)-790</f>
        <v>225</v>
      </c>
      <c r="O11" s="3" cm="1">
        <f t="array" ref="O11">SUMPRODUCT(--(($R$3:$R$793=R11)*($S$3:$S$793&gt;S11))+1)-790</f>
        <v>225</v>
      </c>
      <c r="P11" s="3" t="b">
        <f t="shared" si="0"/>
        <v>1</v>
      </c>
      <c r="R11" s="3" t="str">
        <f t="shared" si="1"/>
        <v>小学体育与健康</v>
      </c>
      <c r="S11" s="3">
        <f t="shared" si="2"/>
        <v>74.25</v>
      </c>
      <c r="T11" s="3" t="str">
        <f t="shared" si="3"/>
        <v>小学体育与健康</v>
      </c>
      <c r="U11" s="3">
        <f t="shared" si="4"/>
        <v>74.25</v>
      </c>
      <c r="V11" s="3">
        <f t="shared" si="5"/>
        <v>74.25</v>
      </c>
    </row>
    <row r="12" s="3" customFormat="1" ht="13" customHeight="1" spans="1:22">
      <c r="A12" s="12">
        <v>90</v>
      </c>
      <c r="B12" s="13" t="s">
        <v>897</v>
      </c>
      <c r="C12" s="14" t="s">
        <v>371</v>
      </c>
      <c r="D12" s="12" t="s">
        <v>807</v>
      </c>
      <c r="E12" s="15" t="s">
        <v>808</v>
      </c>
      <c r="F12" s="15">
        <v>77.25</v>
      </c>
      <c r="G12" s="15">
        <v>89</v>
      </c>
      <c r="H12" s="15" t="s">
        <v>809</v>
      </c>
      <c r="I12" s="21">
        <v>1</v>
      </c>
      <c r="J12" s="21">
        <v>10</v>
      </c>
      <c r="K12" s="21">
        <v>82.84</v>
      </c>
      <c r="L12" s="21">
        <v>82.84</v>
      </c>
      <c r="N12" s="3" cm="1">
        <f t="array" ref="N12">SUMPRODUCT(--(($T$3:$T$793=T12)*($U$3:$U$793&gt;U12))+1)-790</f>
        <v>136</v>
      </c>
      <c r="O12" s="3" cm="1">
        <f t="array" ref="O12">SUMPRODUCT(--(($R$3:$R$793=R12)*($S$3:$S$793&gt;S12))+1)-790</f>
        <v>136</v>
      </c>
      <c r="P12" s="3" t="b">
        <f t="shared" si="0"/>
        <v>1</v>
      </c>
      <c r="R12" s="3" t="str">
        <f t="shared" si="1"/>
        <v>小学体育与健康</v>
      </c>
      <c r="S12" s="3">
        <f t="shared" si="2"/>
        <v>80.045</v>
      </c>
      <c r="T12" s="3" t="str">
        <f t="shared" si="3"/>
        <v>小学体育与健康</v>
      </c>
      <c r="U12" s="3">
        <f t="shared" si="4"/>
        <v>80.045</v>
      </c>
      <c r="V12" s="3">
        <f t="shared" si="5"/>
        <v>80.045</v>
      </c>
    </row>
    <row r="13" s="3" customFormat="1" ht="13" customHeight="1" spans="1:22">
      <c r="A13" s="12">
        <v>143</v>
      </c>
      <c r="B13" s="13" t="s">
        <v>951</v>
      </c>
      <c r="C13" s="14" t="s">
        <v>449</v>
      </c>
      <c r="D13" s="12" t="s">
        <v>807</v>
      </c>
      <c r="E13" s="15" t="s">
        <v>808</v>
      </c>
      <c r="F13" s="15">
        <v>75.5</v>
      </c>
      <c r="G13" s="15">
        <v>138</v>
      </c>
      <c r="H13" s="15" t="s">
        <v>809</v>
      </c>
      <c r="I13" s="21">
        <v>1</v>
      </c>
      <c r="J13" s="21">
        <v>11</v>
      </c>
      <c r="K13" s="21">
        <v>81.76</v>
      </c>
      <c r="L13" s="21">
        <v>81.76</v>
      </c>
      <c r="N13" s="3" cm="1">
        <f t="array" ref="N13">SUMPRODUCT(--(($T$3:$T$793=T13)*($U$3:$U$793&gt;U13))+1)-790</f>
        <v>179</v>
      </c>
      <c r="O13" s="3" cm="1">
        <f t="array" ref="O13">SUMPRODUCT(--(($R$3:$R$793=R13)*($S$3:$S$793&gt;S13))+1)-790</f>
        <v>179</v>
      </c>
      <c r="P13" s="3" t="b">
        <f t="shared" si="0"/>
        <v>1</v>
      </c>
      <c r="R13" s="3" t="str">
        <f t="shared" si="1"/>
        <v>小学体育与健康</v>
      </c>
      <c r="S13" s="3">
        <f t="shared" si="2"/>
        <v>78.63</v>
      </c>
      <c r="T13" s="3" t="str">
        <f t="shared" si="3"/>
        <v>小学体育与健康</v>
      </c>
      <c r="U13" s="3">
        <f t="shared" si="4"/>
        <v>78.63</v>
      </c>
      <c r="V13" s="3">
        <f t="shared" si="5"/>
        <v>78.63</v>
      </c>
    </row>
    <row r="14" s="3" customFormat="1" ht="13" customHeight="1" spans="1:22">
      <c r="A14" s="12">
        <v>153</v>
      </c>
      <c r="B14" s="13" t="s">
        <v>961</v>
      </c>
      <c r="C14" s="14" t="s">
        <v>336</v>
      </c>
      <c r="D14" s="12" t="s">
        <v>807</v>
      </c>
      <c r="E14" s="15" t="s">
        <v>808</v>
      </c>
      <c r="F14" s="15">
        <v>75.25</v>
      </c>
      <c r="G14" s="15">
        <v>150</v>
      </c>
      <c r="H14" s="15" t="s">
        <v>809</v>
      </c>
      <c r="I14" s="21">
        <v>1</v>
      </c>
      <c r="J14" s="21">
        <v>12</v>
      </c>
      <c r="K14" s="21">
        <v>83.36</v>
      </c>
      <c r="L14" s="21">
        <v>83.36</v>
      </c>
      <c r="N14" s="3" cm="1">
        <f t="array" ref="N14">SUMPRODUCT(--(($T$3:$T$793=T14)*($U$3:$U$793&gt;U14))+1)-790</f>
        <v>157</v>
      </c>
      <c r="O14" s="3" cm="1">
        <f t="array" ref="O14">SUMPRODUCT(--(($R$3:$R$793=R14)*($S$3:$S$793&gt;S14))+1)-790</f>
        <v>157</v>
      </c>
      <c r="P14" s="3" t="b">
        <f t="shared" si="0"/>
        <v>1</v>
      </c>
      <c r="R14" s="3" t="str">
        <f t="shared" si="1"/>
        <v>小学体育与健康</v>
      </c>
      <c r="S14" s="3">
        <f t="shared" si="2"/>
        <v>79.305</v>
      </c>
      <c r="T14" s="3" t="str">
        <f t="shared" si="3"/>
        <v>小学体育与健康</v>
      </c>
      <c r="U14" s="3">
        <f t="shared" si="4"/>
        <v>79.305</v>
      </c>
      <c r="V14" s="3">
        <f t="shared" si="5"/>
        <v>79.305</v>
      </c>
    </row>
    <row r="15" s="3" customFormat="1" ht="13" customHeight="1" spans="1:22">
      <c r="A15" s="12">
        <v>9</v>
      </c>
      <c r="B15" s="13" t="s">
        <v>817</v>
      </c>
      <c r="C15" s="14" t="s">
        <v>412</v>
      </c>
      <c r="D15" s="12" t="s">
        <v>807</v>
      </c>
      <c r="E15" s="15" t="s">
        <v>808</v>
      </c>
      <c r="F15" s="15">
        <v>84</v>
      </c>
      <c r="G15" s="15">
        <v>9</v>
      </c>
      <c r="H15" s="16" t="s">
        <v>809</v>
      </c>
      <c r="I15" s="21">
        <v>1</v>
      </c>
      <c r="J15" s="21">
        <v>13</v>
      </c>
      <c r="K15" s="21">
        <v>82.24</v>
      </c>
      <c r="L15" s="21">
        <v>82.24</v>
      </c>
      <c r="N15" s="3" cm="1">
        <f t="array" ref="N15">SUMPRODUCT(--(($T$3:$T$793=T15)*($U$3:$U$793&gt;U15))+1)-790</f>
        <v>35</v>
      </c>
      <c r="O15" s="3" cm="1">
        <f t="array" ref="O15">SUMPRODUCT(--(($R$3:$R$793=R15)*($S$3:$S$793&gt;S15))+1)-790</f>
        <v>35</v>
      </c>
      <c r="P15" s="3" t="b">
        <f t="shared" si="0"/>
        <v>1</v>
      </c>
      <c r="R15" s="3" t="str">
        <f t="shared" si="1"/>
        <v>小学体育与健康</v>
      </c>
      <c r="S15" s="3">
        <f t="shared" si="2"/>
        <v>83.12</v>
      </c>
      <c r="T15" s="3" t="str">
        <f t="shared" si="3"/>
        <v>小学体育与健康</v>
      </c>
      <c r="U15" s="3">
        <f t="shared" si="4"/>
        <v>83.12</v>
      </c>
      <c r="V15" s="3">
        <f t="shared" si="5"/>
        <v>83.12</v>
      </c>
    </row>
    <row r="16" s="3" customFormat="1" ht="13" customHeight="1" spans="1:22">
      <c r="A16" s="12">
        <v>17</v>
      </c>
      <c r="B16" s="13" t="s">
        <v>825</v>
      </c>
      <c r="C16" s="14" t="s">
        <v>394</v>
      </c>
      <c r="D16" s="12" t="s">
        <v>807</v>
      </c>
      <c r="E16" s="15" t="s">
        <v>808</v>
      </c>
      <c r="F16" s="15">
        <v>82.5</v>
      </c>
      <c r="G16" s="15">
        <v>15</v>
      </c>
      <c r="H16" s="16" t="s">
        <v>809</v>
      </c>
      <c r="I16" s="21">
        <v>1</v>
      </c>
      <c r="J16" s="21">
        <v>14</v>
      </c>
      <c r="K16" s="21">
        <v>82.52</v>
      </c>
      <c r="L16" s="21">
        <v>82.52</v>
      </c>
      <c r="N16" s="3" cm="1">
        <f t="array" ref="N16">SUMPRODUCT(--(($T$3:$T$793=T16)*($U$3:$U$793&gt;U16))+1)-790</f>
        <v>49</v>
      </c>
      <c r="O16" s="3" cm="1">
        <f t="array" ref="O16">SUMPRODUCT(--(($R$3:$R$793=R16)*($S$3:$S$793&gt;S16))+1)-790</f>
        <v>49</v>
      </c>
      <c r="P16" s="3" t="b">
        <f t="shared" si="0"/>
        <v>1</v>
      </c>
      <c r="R16" s="3" t="str">
        <f t="shared" si="1"/>
        <v>小学体育与健康</v>
      </c>
      <c r="S16" s="3">
        <f t="shared" si="2"/>
        <v>82.51</v>
      </c>
      <c r="T16" s="3" t="str">
        <f t="shared" si="3"/>
        <v>小学体育与健康</v>
      </c>
      <c r="U16" s="3">
        <f t="shared" si="4"/>
        <v>82.51</v>
      </c>
      <c r="V16" s="3">
        <f t="shared" si="5"/>
        <v>82.51</v>
      </c>
    </row>
    <row r="17" s="3" customFormat="1" ht="13" customHeight="1" spans="1:22">
      <c r="A17" s="12">
        <v>183</v>
      </c>
      <c r="B17" s="13" t="s">
        <v>992</v>
      </c>
      <c r="C17" s="14" t="s">
        <v>344</v>
      </c>
      <c r="D17" s="12" t="s">
        <v>807</v>
      </c>
      <c r="E17" s="15" t="s">
        <v>808</v>
      </c>
      <c r="F17" s="15">
        <v>74.25</v>
      </c>
      <c r="G17" s="15">
        <v>178</v>
      </c>
      <c r="H17" s="15" t="s">
        <v>809</v>
      </c>
      <c r="I17" s="21">
        <v>1</v>
      </c>
      <c r="J17" s="21">
        <v>15</v>
      </c>
      <c r="K17" s="21">
        <v>83.22</v>
      </c>
      <c r="L17" s="21">
        <v>83.22</v>
      </c>
      <c r="N17" s="3" cm="1">
        <f t="array" ref="N17">SUMPRODUCT(--(($T$3:$T$793=T17)*($U$3:$U$793&gt;U17))+1)-790</f>
        <v>175</v>
      </c>
      <c r="O17" s="3" cm="1">
        <f t="array" ref="O17">SUMPRODUCT(--(($R$3:$R$793=R17)*($S$3:$S$793&gt;S17))+1)-790</f>
        <v>175</v>
      </c>
      <c r="P17" s="3" t="b">
        <f t="shared" si="0"/>
        <v>1</v>
      </c>
      <c r="R17" s="3" t="str">
        <f t="shared" si="1"/>
        <v>小学体育与健康</v>
      </c>
      <c r="S17" s="3">
        <f t="shared" si="2"/>
        <v>78.735</v>
      </c>
      <c r="T17" s="3" t="str">
        <f t="shared" si="3"/>
        <v>小学体育与健康</v>
      </c>
      <c r="U17" s="3">
        <f t="shared" si="4"/>
        <v>78.735</v>
      </c>
      <c r="V17" s="3">
        <f t="shared" si="5"/>
        <v>78.735</v>
      </c>
    </row>
    <row r="18" s="3" customFormat="1" ht="13" customHeight="1" spans="1:22">
      <c r="A18" s="12">
        <v>170</v>
      </c>
      <c r="B18" s="13" t="s">
        <v>979</v>
      </c>
      <c r="C18" s="14" t="s">
        <v>525</v>
      </c>
      <c r="D18" s="12" t="s">
        <v>807</v>
      </c>
      <c r="E18" s="15" t="s">
        <v>808</v>
      </c>
      <c r="F18" s="15">
        <v>74.75</v>
      </c>
      <c r="G18" s="15">
        <v>170</v>
      </c>
      <c r="H18" s="15" t="s">
        <v>809</v>
      </c>
      <c r="I18" s="21">
        <v>1</v>
      </c>
      <c r="J18" s="21">
        <v>16</v>
      </c>
      <c r="K18" s="21">
        <v>80.36</v>
      </c>
      <c r="L18" s="21">
        <v>80.36</v>
      </c>
      <c r="N18" s="3" cm="1">
        <f t="array" ref="N18">SUMPRODUCT(--(($T$3:$T$793=T18)*($U$3:$U$793&gt;U18))+1)-790</f>
        <v>203</v>
      </c>
      <c r="O18" s="3" cm="1">
        <f t="array" ref="O18">SUMPRODUCT(--(($R$3:$R$793=R18)*($S$3:$S$793&gt;S18))+1)-790</f>
        <v>203</v>
      </c>
      <c r="P18" s="3" t="b">
        <f t="shared" si="0"/>
        <v>1</v>
      </c>
      <c r="R18" s="3" t="str">
        <f t="shared" si="1"/>
        <v>小学体育与健康</v>
      </c>
      <c r="S18" s="3">
        <f t="shared" si="2"/>
        <v>77.555</v>
      </c>
      <c r="T18" s="3" t="str">
        <f t="shared" si="3"/>
        <v>小学体育与健康</v>
      </c>
      <c r="U18" s="3">
        <f t="shared" si="4"/>
        <v>77.555</v>
      </c>
      <c r="V18" s="3">
        <f t="shared" si="5"/>
        <v>77.555</v>
      </c>
    </row>
    <row r="19" s="3" customFormat="1" ht="13" customHeight="1" spans="1:22">
      <c r="A19" s="12">
        <v>177</v>
      </c>
      <c r="B19" s="13" t="s">
        <v>986</v>
      </c>
      <c r="C19" s="14" t="s">
        <v>494</v>
      </c>
      <c r="D19" s="12" t="s">
        <v>807</v>
      </c>
      <c r="E19" s="15" t="s">
        <v>808</v>
      </c>
      <c r="F19" s="15">
        <v>74.5</v>
      </c>
      <c r="G19" s="15">
        <v>172</v>
      </c>
      <c r="H19" s="15" t="s">
        <v>809</v>
      </c>
      <c r="I19" s="21">
        <v>1</v>
      </c>
      <c r="J19" s="21">
        <v>17</v>
      </c>
      <c r="K19" s="21">
        <v>80.86</v>
      </c>
      <c r="L19" s="21">
        <v>80.86</v>
      </c>
      <c r="N19" s="3" cm="1">
        <f t="array" ref="N19">SUMPRODUCT(--(($T$3:$T$793=T19)*($U$3:$U$793&gt;U19))+1)-790</f>
        <v>200</v>
      </c>
      <c r="O19" s="3" cm="1">
        <f t="array" ref="O19">SUMPRODUCT(--(($R$3:$R$793=R19)*($S$3:$S$793&gt;S19))+1)-790</f>
        <v>200</v>
      </c>
      <c r="P19" s="3" t="b">
        <f t="shared" si="0"/>
        <v>1</v>
      </c>
      <c r="R19" s="3" t="str">
        <f t="shared" si="1"/>
        <v>小学体育与健康</v>
      </c>
      <c r="S19" s="3">
        <f t="shared" si="2"/>
        <v>77.68</v>
      </c>
      <c r="T19" s="3" t="str">
        <f t="shared" si="3"/>
        <v>小学体育与健康</v>
      </c>
      <c r="U19" s="3">
        <f t="shared" si="4"/>
        <v>77.68</v>
      </c>
      <c r="V19" s="3">
        <f t="shared" si="5"/>
        <v>77.68</v>
      </c>
    </row>
    <row r="20" s="3" customFormat="1" ht="13" customHeight="1" spans="1:22">
      <c r="A20" s="12">
        <v>125</v>
      </c>
      <c r="B20" s="13" t="s">
        <v>933</v>
      </c>
      <c r="C20" s="14" t="s">
        <v>231</v>
      </c>
      <c r="D20" s="12" t="s">
        <v>807</v>
      </c>
      <c r="E20" s="15" t="s">
        <v>808</v>
      </c>
      <c r="F20" s="15">
        <v>76</v>
      </c>
      <c r="G20" s="15">
        <v>120</v>
      </c>
      <c r="H20" s="15" t="s">
        <v>809</v>
      </c>
      <c r="I20" s="21">
        <v>1</v>
      </c>
      <c r="J20" s="21">
        <v>19</v>
      </c>
      <c r="K20" s="21">
        <v>85.04</v>
      </c>
      <c r="L20" s="21">
        <v>85.04</v>
      </c>
      <c r="N20" s="3" cm="1">
        <f t="array" ref="N20">SUMPRODUCT(--(($T$3:$T$793=T20)*($U$3:$U$793&gt;U20))+1)-790</f>
        <v>118</v>
      </c>
      <c r="O20" s="3" cm="1">
        <f t="array" ref="O20">SUMPRODUCT(--(($R$3:$R$793=R20)*($S$3:$S$793&gt;S20))+1)-790</f>
        <v>118</v>
      </c>
      <c r="P20" s="3" t="b">
        <f t="shared" si="0"/>
        <v>1</v>
      </c>
      <c r="R20" s="3" t="str">
        <f t="shared" si="1"/>
        <v>小学体育与健康</v>
      </c>
      <c r="S20" s="3">
        <f t="shared" si="2"/>
        <v>80.52</v>
      </c>
      <c r="T20" s="3" t="str">
        <f t="shared" si="3"/>
        <v>小学体育与健康</v>
      </c>
      <c r="U20" s="3">
        <f t="shared" si="4"/>
        <v>80.52</v>
      </c>
      <c r="V20" s="3">
        <f t="shared" si="5"/>
        <v>80.52</v>
      </c>
    </row>
    <row r="21" s="3" customFormat="1" ht="13" customHeight="1" spans="1:22">
      <c r="A21" s="12">
        <v>223</v>
      </c>
      <c r="B21" s="13" t="s">
        <v>1031</v>
      </c>
      <c r="C21" s="14" t="s">
        <v>348</v>
      </c>
      <c r="D21" s="12" t="s">
        <v>807</v>
      </c>
      <c r="E21" s="15" t="s">
        <v>808</v>
      </c>
      <c r="F21" s="15">
        <v>73.25</v>
      </c>
      <c r="G21" s="15">
        <v>219</v>
      </c>
      <c r="H21" s="15" t="s">
        <v>809</v>
      </c>
      <c r="I21" s="21">
        <v>1</v>
      </c>
      <c r="J21" s="21">
        <v>20</v>
      </c>
      <c r="K21" s="21">
        <v>83.16</v>
      </c>
      <c r="L21" s="21">
        <v>83.16</v>
      </c>
      <c r="N21" s="3" cm="1">
        <f t="array" ref="N21">SUMPRODUCT(--(($T$3:$T$793=T21)*($U$3:$U$793&gt;U21))+1)-790</f>
        <v>189</v>
      </c>
      <c r="O21" s="3" cm="1">
        <f t="array" ref="O21">SUMPRODUCT(--(($R$3:$R$793=R21)*($S$3:$S$793&gt;S21))+1)-790</f>
        <v>189</v>
      </c>
      <c r="P21" s="3" t="b">
        <f t="shared" si="0"/>
        <v>1</v>
      </c>
      <c r="R21" s="3" t="str">
        <f t="shared" si="1"/>
        <v>小学体育与健康</v>
      </c>
      <c r="S21" s="3">
        <f t="shared" si="2"/>
        <v>78.205</v>
      </c>
      <c r="T21" s="3" t="str">
        <f t="shared" si="3"/>
        <v>小学体育与健康</v>
      </c>
      <c r="U21" s="3">
        <f t="shared" si="4"/>
        <v>78.205</v>
      </c>
      <c r="V21" s="3">
        <f t="shared" si="5"/>
        <v>78.205</v>
      </c>
    </row>
    <row r="22" s="3" customFormat="1" ht="13" customHeight="1" spans="1:22">
      <c r="A22" s="12">
        <v>198</v>
      </c>
      <c r="B22" s="13" t="s">
        <v>1007</v>
      </c>
      <c r="C22" s="14" t="s">
        <v>489</v>
      </c>
      <c r="D22" s="12" t="s">
        <v>807</v>
      </c>
      <c r="E22" s="15" t="s">
        <v>808</v>
      </c>
      <c r="F22" s="15">
        <v>73.75</v>
      </c>
      <c r="G22" s="15">
        <v>198</v>
      </c>
      <c r="H22" s="15" t="s">
        <v>809</v>
      </c>
      <c r="I22" s="21">
        <v>1</v>
      </c>
      <c r="J22" s="21">
        <v>21</v>
      </c>
      <c r="K22" s="21">
        <v>80.9</v>
      </c>
      <c r="L22" s="21">
        <v>80.9</v>
      </c>
      <c r="N22" s="3" cm="1">
        <f t="array" ref="N22">SUMPRODUCT(--(($T$3:$T$793=T22)*($U$3:$U$793&gt;U22))+1)-790</f>
        <v>209</v>
      </c>
      <c r="O22" s="3" cm="1">
        <f t="array" ref="O22">SUMPRODUCT(--(($R$3:$R$793=R22)*($S$3:$S$793&gt;S22))+1)-790</f>
        <v>209</v>
      </c>
      <c r="P22" s="3" t="b">
        <f t="shared" si="0"/>
        <v>1</v>
      </c>
      <c r="R22" s="3" t="str">
        <f t="shared" si="1"/>
        <v>小学体育与健康</v>
      </c>
      <c r="S22" s="3">
        <f t="shared" si="2"/>
        <v>77.325</v>
      </c>
      <c r="T22" s="3" t="str">
        <f t="shared" si="3"/>
        <v>小学体育与健康</v>
      </c>
      <c r="U22" s="3">
        <f t="shared" si="4"/>
        <v>77.325</v>
      </c>
      <c r="V22" s="3">
        <f t="shared" si="5"/>
        <v>77.325</v>
      </c>
    </row>
    <row r="23" s="3" customFormat="1" ht="13" customHeight="1" spans="1:22">
      <c r="A23" s="12">
        <v>18</v>
      </c>
      <c r="B23" s="13" t="s">
        <v>826</v>
      </c>
      <c r="C23" s="14" t="s">
        <v>250</v>
      </c>
      <c r="D23" s="12" t="s">
        <v>807</v>
      </c>
      <c r="E23" s="15" t="s">
        <v>808</v>
      </c>
      <c r="F23" s="15">
        <v>82.5</v>
      </c>
      <c r="G23" s="15">
        <v>15</v>
      </c>
      <c r="H23" s="16" t="s">
        <v>809</v>
      </c>
      <c r="I23" s="21">
        <v>1</v>
      </c>
      <c r="J23" s="21">
        <v>22</v>
      </c>
      <c r="K23" s="21">
        <v>84.78</v>
      </c>
      <c r="L23" s="21">
        <v>84.78</v>
      </c>
      <c r="N23" s="3" cm="1">
        <f t="array" ref="N23">SUMPRODUCT(--(($T$3:$T$793=T23)*($U$3:$U$793&gt;U23))+1)-790</f>
        <v>24</v>
      </c>
      <c r="O23" s="3" cm="1">
        <f t="array" ref="O23">SUMPRODUCT(--(($R$3:$R$793=R23)*($S$3:$S$793&gt;S23))+1)-790</f>
        <v>24</v>
      </c>
      <c r="P23" s="3" t="b">
        <f t="shared" si="0"/>
        <v>1</v>
      </c>
      <c r="R23" s="3" t="str">
        <f t="shared" si="1"/>
        <v>小学体育与健康</v>
      </c>
      <c r="S23" s="3">
        <f t="shared" si="2"/>
        <v>83.64</v>
      </c>
      <c r="T23" s="3" t="str">
        <f t="shared" si="3"/>
        <v>小学体育与健康</v>
      </c>
      <c r="U23" s="3">
        <f t="shared" si="4"/>
        <v>83.64</v>
      </c>
      <c r="V23" s="3">
        <f t="shared" si="5"/>
        <v>83.64</v>
      </c>
    </row>
    <row r="24" s="3" customFormat="1" ht="13" customHeight="1" spans="1:22">
      <c r="A24" s="12">
        <v>133</v>
      </c>
      <c r="B24" s="13" t="s">
        <v>941</v>
      </c>
      <c r="C24" s="14" t="s">
        <v>245</v>
      </c>
      <c r="D24" s="12" t="s">
        <v>807</v>
      </c>
      <c r="E24" s="17" t="s">
        <v>808</v>
      </c>
      <c r="F24" s="17">
        <v>75.75</v>
      </c>
      <c r="G24" s="17">
        <v>133</v>
      </c>
      <c r="H24" s="17" t="s">
        <v>809</v>
      </c>
      <c r="I24" s="22">
        <v>1</v>
      </c>
      <c r="J24" s="22">
        <v>23</v>
      </c>
      <c r="K24" s="22">
        <v>84.86</v>
      </c>
      <c r="L24" s="22">
        <v>84.86</v>
      </c>
      <c r="N24" s="3" cm="1">
        <f t="array" ref="N24">SUMPRODUCT(--(($T$3:$T$793=T24)*($U$3:$U$793&gt;U24))+1)-790</f>
        <v>126</v>
      </c>
      <c r="O24" s="3" cm="1">
        <f t="array" ref="O24">SUMPRODUCT(--(($R$3:$R$793=R24)*($S$3:$S$793&gt;S24))+1)-790</f>
        <v>126</v>
      </c>
      <c r="P24" s="3" t="b">
        <f t="shared" si="0"/>
        <v>1</v>
      </c>
      <c r="R24" s="3" t="str">
        <f t="shared" si="1"/>
        <v>小学体育与健康</v>
      </c>
      <c r="S24" s="3">
        <f t="shared" si="2"/>
        <v>80.305</v>
      </c>
      <c r="T24" s="3" t="str">
        <f t="shared" si="3"/>
        <v>小学体育与健康</v>
      </c>
      <c r="U24" s="3">
        <f t="shared" si="4"/>
        <v>80.305</v>
      </c>
      <c r="V24" s="3">
        <f t="shared" si="5"/>
        <v>80.305</v>
      </c>
    </row>
    <row r="25" s="3" customFormat="1" ht="13" customHeight="1" spans="1:22">
      <c r="A25" s="12">
        <v>39</v>
      </c>
      <c r="B25" s="13" t="s">
        <v>847</v>
      </c>
      <c r="C25" s="14" t="s">
        <v>382</v>
      </c>
      <c r="D25" s="12" t="s">
        <v>807</v>
      </c>
      <c r="E25" s="15" t="s">
        <v>808</v>
      </c>
      <c r="F25" s="15">
        <v>79.75</v>
      </c>
      <c r="G25" s="15">
        <v>39</v>
      </c>
      <c r="H25" s="16" t="s">
        <v>809</v>
      </c>
      <c r="I25" s="21">
        <v>1</v>
      </c>
      <c r="J25" s="21">
        <v>24</v>
      </c>
      <c r="K25" s="21">
        <v>82.64</v>
      </c>
      <c r="L25" s="21">
        <v>82.64</v>
      </c>
      <c r="N25" s="3" cm="1">
        <f t="array" ref="N25">SUMPRODUCT(--(($T$3:$T$793=T25)*($U$3:$U$793&gt;U25))+1)-790</f>
        <v>95</v>
      </c>
      <c r="O25" s="3" cm="1">
        <f t="array" ref="O25">SUMPRODUCT(--(($R$3:$R$793=R25)*($S$3:$S$793&gt;S25))+1)-790</f>
        <v>95</v>
      </c>
      <c r="P25" s="3" t="b">
        <f t="shared" si="0"/>
        <v>1</v>
      </c>
      <c r="R25" s="3" t="str">
        <f t="shared" si="1"/>
        <v>小学体育与健康</v>
      </c>
      <c r="S25" s="3">
        <f t="shared" si="2"/>
        <v>81.195</v>
      </c>
      <c r="T25" s="3" t="str">
        <f t="shared" si="3"/>
        <v>小学体育与健康</v>
      </c>
      <c r="U25" s="3">
        <f t="shared" si="4"/>
        <v>81.195</v>
      </c>
      <c r="V25" s="3">
        <f t="shared" si="5"/>
        <v>81.195</v>
      </c>
    </row>
    <row r="26" s="3" customFormat="1" ht="13" customHeight="1" spans="1:22">
      <c r="A26" s="12">
        <v>232</v>
      </c>
      <c r="B26" s="13" t="s">
        <v>1040</v>
      </c>
      <c r="C26" s="14" t="s">
        <v>373</v>
      </c>
      <c r="D26" s="12" t="s">
        <v>807</v>
      </c>
      <c r="E26" s="15" t="s">
        <v>808</v>
      </c>
      <c r="F26" s="15">
        <v>73</v>
      </c>
      <c r="G26" s="15">
        <v>230</v>
      </c>
      <c r="H26" s="15" t="s">
        <v>809</v>
      </c>
      <c r="I26" s="21">
        <v>1</v>
      </c>
      <c r="J26" s="21">
        <v>25</v>
      </c>
      <c r="K26" s="21">
        <v>82.82</v>
      </c>
      <c r="L26" s="21">
        <v>82.82</v>
      </c>
      <c r="N26" s="3" cm="1">
        <f t="array" ref="N26">SUMPRODUCT(--(($T$3:$T$793=T26)*($U$3:$U$793&gt;U26))+1)-790</f>
        <v>196</v>
      </c>
      <c r="O26" s="3" cm="1">
        <f t="array" ref="O26">SUMPRODUCT(--(($R$3:$R$793=R26)*($S$3:$S$793&gt;S26))+1)-790</f>
        <v>196</v>
      </c>
      <c r="P26" s="3" t="b">
        <f t="shared" si="0"/>
        <v>1</v>
      </c>
      <c r="R26" s="3" t="str">
        <f t="shared" si="1"/>
        <v>小学体育与健康</v>
      </c>
      <c r="S26" s="3">
        <f t="shared" si="2"/>
        <v>77.91</v>
      </c>
      <c r="T26" s="3" t="str">
        <f t="shared" si="3"/>
        <v>小学体育与健康</v>
      </c>
      <c r="U26" s="3">
        <f t="shared" si="4"/>
        <v>77.91</v>
      </c>
      <c r="V26" s="3">
        <f t="shared" si="5"/>
        <v>77.91</v>
      </c>
    </row>
    <row r="27" s="3" customFormat="1" ht="13" customHeight="1" spans="1:22">
      <c r="A27" s="12">
        <v>38</v>
      </c>
      <c r="B27" s="13" t="s">
        <v>846</v>
      </c>
      <c r="C27" s="14" t="s">
        <v>462</v>
      </c>
      <c r="D27" s="12" t="s">
        <v>807</v>
      </c>
      <c r="E27" s="15" t="s">
        <v>808</v>
      </c>
      <c r="F27" s="15">
        <v>80</v>
      </c>
      <c r="G27" s="15">
        <v>36</v>
      </c>
      <c r="H27" s="16" t="s">
        <v>809</v>
      </c>
      <c r="I27" s="21">
        <v>1</v>
      </c>
      <c r="J27" s="21">
        <v>27</v>
      </c>
      <c r="K27" s="21">
        <v>81.52</v>
      </c>
      <c r="L27" s="21">
        <v>81.52</v>
      </c>
      <c r="N27" s="3" cm="1">
        <f t="array" ref="N27">SUMPRODUCT(--(($T$3:$T$793=T27)*($U$3:$U$793&gt;U27))+1)-790</f>
        <v>109</v>
      </c>
      <c r="O27" s="3" cm="1">
        <f t="array" ref="O27">SUMPRODUCT(--(($R$3:$R$793=R27)*($S$3:$S$793&gt;S27))+1)-790</f>
        <v>109</v>
      </c>
      <c r="P27" s="3" t="b">
        <f t="shared" si="0"/>
        <v>1</v>
      </c>
      <c r="R27" s="3" t="str">
        <f t="shared" si="1"/>
        <v>小学体育与健康</v>
      </c>
      <c r="S27" s="3">
        <f t="shared" si="2"/>
        <v>80.76</v>
      </c>
      <c r="T27" s="3" t="str">
        <f t="shared" si="3"/>
        <v>小学体育与健康</v>
      </c>
      <c r="U27" s="3">
        <f t="shared" si="4"/>
        <v>80.76</v>
      </c>
      <c r="V27" s="3">
        <f t="shared" si="5"/>
        <v>80.76</v>
      </c>
    </row>
    <row r="28" s="3" customFormat="1" ht="13" customHeight="1" spans="1:22">
      <c r="A28" s="12">
        <v>200</v>
      </c>
      <c r="B28" s="13" t="s">
        <v>1009</v>
      </c>
      <c r="C28" s="14" t="s">
        <v>427</v>
      </c>
      <c r="D28" s="12" t="s">
        <v>807</v>
      </c>
      <c r="E28" s="15" t="s">
        <v>808</v>
      </c>
      <c r="F28" s="15">
        <v>73.75</v>
      </c>
      <c r="G28" s="15">
        <v>198</v>
      </c>
      <c r="H28" s="15" t="s">
        <v>809</v>
      </c>
      <c r="I28" s="21">
        <v>1</v>
      </c>
      <c r="J28" s="21">
        <v>28</v>
      </c>
      <c r="K28" s="21">
        <v>82.06</v>
      </c>
      <c r="L28" s="21">
        <v>82.06</v>
      </c>
      <c r="N28" s="3" cm="1">
        <f t="array" ref="N28">SUMPRODUCT(--(($T$3:$T$793=T28)*($U$3:$U$793&gt;U28))+1)-790</f>
        <v>197</v>
      </c>
      <c r="O28" s="3" cm="1">
        <f t="array" ref="O28">SUMPRODUCT(--(($R$3:$R$793=R28)*($S$3:$S$793&gt;S28))+1)-790</f>
        <v>197</v>
      </c>
      <c r="P28" s="3" t="b">
        <f t="shared" si="0"/>
        <v>1</v>
      </c>
      <c r="R28" s="3" t="str">
        <f t="shared" si="1"/>
        <v>小学体育与健康</v>
      </c>
      <c r="S28" s="3">
        <f t="shared" si="2"/>
        <v>77.905</v>
      </c>
      <c r="T28" s="3" t="str">
        <f t="shared" si="3"/>
        <v>小学体育与健康</v>
      </c>
      <c r="U28" s="3">
        <f t="shared" si="4"/>
        <v>77.905</v>
      </c>
      <c r="V28" s="3">
        <f t="shared" si="5"/>
        <v>77.905</v>
      </c>
    </row>
    <row r="29" s="3" customFormat="1" ht="13" customHeight="1" spans="1:22">
      <c r="A29" s="12">
        <v>78</v>
      </c>
      <c r="B29" s="13" t="s">
        <v>885</v>
      </c>
      <c r="C29" s="14" t="s">
        <v>342</v>
      </c>
      <c r="D29" s="12" t="s">
        <v>807</v>
      </c>
      <c r="E29" s="15" t="s">
        <v>808</v>
      </c>
      <c r="F29" s="15">
        <v>78</v>
      </c>
      <c r="G29" s="15">
        <v>72</v>
      </c>
      <c r="H29" s="15" t="s">
        <v>809</v>
      </c>
      <c r="I29" s="21">
        <v>1</v>
      </c>
      <c r="J29" s="21">
        <v>29</v>
      </c>
      <c r="K29" s="21">
        <v>83.28</v>
      </c>
      <c r="L29" s="21">
        <v>83.28</v>
      </c>
      <c r="N29" s="3" cm="1">
        <f t="array" ref="N29">SUMPRODUCT(--(($T$3:$T$793=T29)*($U$3:$U$793&gt;U29))+1)-790</f>
        <v>111</v>
      </c>
      <c r="O29" s="3" cm="1">
        <f t="array" ref="O29">SUMPRODUCT(--(($R$3:$R$793=R29)*($S$3:$S$793&gt;S29))+1)-790</f>
        <v>111</v>
      </c>
      <c r="P29" s="3" t="b">
        <f t="shared" si="0"/>
        <v>1</v>
      </c>
      <c r="R29" s="3" t="str">
        <f t="shared" si="1"/>
        <v>小学体育与健康</v>
      </c>
      <c r="S29" s="3">
        <f t="shared" si="2"/>
        <v>80.64</v>
      </c>
      <c r="T29" s="3" t="str">
        <f t="shared" si="3"/>
        <v>小学体育与健康</v>
      </c>
      <c r="U29" s="3">
        <f t="shared" si="4"/>
        <v>80.64</v>
      </c>
      <c r="V29" s="3">
        <f t="shared" si="5"/>
        <v>80.64</v>
      </c>
    </row>
    <row r="30" s="3" customFormat="1" ht="13" customHeight="1" spans="1:22">
      <c r="A30" s="12">
        <v>152</v>
      </c>
      <c r="B30" s="13" t="s">
        <v>960</v>
      </c>
      <c r="C30" s="14" t="s">
        <v>281</v>
      </c>
      <c r="D30" s="12" t="s">
        <v>807</v>
      </c>
      <c r="E30" s="15" t="s">
        <v>808</v>
      </c>
      <c r="F30" s="15">
        <v>75.25</v>
      </c>
      <c r="G30" s="15">
        <v>150</v>
      </c>
      <c r="H30" s="15" t="s">
        <v>809</v>
      </c>
      <c r="I30" s="21">
        <v>1</v>
      </c>
      <c r="J30" s="21">
        <v>30</v>
      </c>
      <c r="K30" s="21">
        <v>84.3</v>
      </c>
      <c r="L30" s="21">
        <v>84.3</v>
      </c>
      <c r="N30" s="3" cm="1">
        <f t="array" ref="N30">SUMPRODUCT(--(($T$3:$T$793=T30)*($U$3:$U$793&gt;U30))+1)-790</f>
        <v>141</v>
      </c>
      <c r="O30" s="3" cm="1">
        <f t="array" ref="O30">SUMPRODUCT(--(($R$3:$R$793=R30)*($S$3:$S$793&gt;S30))+1)-790</f>
        <v>141</v>
      </c>
      <c r="P30" s="3" t="b">
        <f t="shared" si="0"/>
        <v>1</v>
      </c>
      <c r="R30" s="3" t="str">
        <f t="shared" si="1"/>
        <v>小学体育与健康</v>
      </c>
      <c r="S30" s="3">
        <f t="shared" si="2"/>
        <v>79.775</v>
      </c>
      <c r="T30" s="3" t="str">
        <f t="shared" si="3"/>
        <v>小学体育与健康</v>
      </c>
      <c r="U30" s="3">
        <f t="shared" si="4"/>
        <v>79.775</v>
      </c>
      <c r="V30" s="3">
        <f t="shared" si="5"/>
        <v>79.775</v>
      </c>
    </row>
    <row r="31" s="3" customFormat="1" ht="13" customHeight="1" spans="1:22">
      <c r="A31" s="12">
        <v>92</v>
      </c>
      <c r="B31" s="13" t="s">
        <v>899</v>
      </c>
      <c r="C31" s="14" t="s">
        <v>329</v>
      </c>
      <c r="D31" s="12" t="s">
        <v>807</v>
      </c>
      <c r="E31" s="18" t="s">
        <v>808</v>
      </c>
      <c r="F31" s="15">
        <v>77</v>
      </c>
      <c r="G31" s="15">
        <v>91</v>
      </c>
      <c r="H31" s="15" t="s">
        <v>809</v>
      </c>
      <c r="I31" s="21">
        <v>1</v>
      </c>
      <c r="J31" s="21">
        <v>31</v>
      </c>
      <c r="K31" s="21">
        <v>83.46</v>
      </c>
      <c r="L31" s="21">
        <v>83.46</v>
      </c>
      <c r="N31" s="3" cm="1">
        <f t="array" ref="N31">SUMPRODUCT(--(($T$3:$T$793=T31)*($U$3:$U$793&gt;U31))+1)-790</f>
        <v>128</v>
      </c>
      <c r="O31" s="3" cm="1">
        <f t="array" ref="O31">SUMPRODUCT(--(($R$3:$R$793=R31)*($S$3:$S$793&gt;S31))+1)-790</f>
        <v>128</v>
      </c>
      <c r="P31" s="3" t="b">
        <f t="shared" si="0"/>
        <v>1</v>
      </c>
      <c r="R31" s="3" t="str">
        <f t="shared" si="1"/>
        <v>小学体育与健康</v>
      </c>
      <c r="S31" s="3">
        <f t="shared" si="2"/>
        <v>80.23</v>
      </c>
      <c r="T31" s="3" t="str">
        <f t="shared" si="3"/>
        <v>小学体育与健康</v>
      </c>
      <c r="U31" s="3">
        <f t="shared" si="4"/>
        <v>80.23</v>
      </c>
      <c r="V31" s="3">
        <f t="shared" si="5"/>
        <v>80.23</v>
      </c>
    </row>
    <row r="32" s="3" customFormat="1" ht="13" customHeight="1" spans="1:22">
      <c r="A32" s="12">
        <v>190</v>
      </c>
      <c r="B32" s="13" t="s">
        <v>999</v>
      </c>
      <c r="C32" s="14" t="s">
        <v>282</v>
      </c>
      <c r="D32" s="12" t="s">
        <v>807</v>
      </c>
      <c r="E32" s="15" t="s">
        <v>808</v>
      </c>
      <c r="F32" s="15">
        <v>74</v>
      </c>
      <c r="G32" s="15">
        <v>185</v>
      </c>
      <c r="H32" s="15" t="s">
        <v>809</v>
      </c>
      <c r="I32" s="21">
        <v>2</v>
      </c>
      <c r="J32" s="21">
        <v>1</v>
      </c>
      <c r="K32" s="21">
        <v>84.3</v>
      </c>
      <c r="L32" s="21">
        <v>84.3</v>
      </c>
      <c r="N32" s="3" cm="1">
        <f t="array" ref="N32">SUMPRODUCT(--(($T$3:$T$793=T32)*($U$3:$U$793&gt;U32))+1)-790</f>
        <v>165</v>
      </c>
      <c r="O32" s="3" cm="1">
        <f t="array" ref="O32">SUMPRODUCT(--(($R$3:$R$793=R32)*($S$3:$S$793&gt;S32))+1)-790</f>
        <v>165</v>
      </c>
      <c r="P32" s="3" t="b">
        <f t="shared" si="0"/>
        <v>1</v>
      </c>
      <c r="R32" s="3" t="str">
        <f t="shared" si="1"/>
        <v>小学体育与健康</v>
      </c>
      <c r="S32" s="3">
        <f t="shared" si="2"/>
        <v>79.15</v>
      </c>
      <c r="T32" s="3" t="str">
        <f t="shared" si="3"/>
        <v>小学体育与健康</v>
      </c>
      <c r="U32" s="3">
        <f t="shared" si="4"/>
        <v>79.15</v>
      </c>
      <c r="V32" s="3">
        <f t="shared" si="5"/>
        <v>79.15</v>
      </c>
    </row>
    <row r="33" s="3" customFormat="1" ht="13" customHeight="1" spans="1:22">
      <c r="A33" s="12">
        <v>61</v>
      </c>
      <c r="B33" s="13" t="s">
        <v>868</v>
      </c>
      <c r="C33" s="14" t="s">
        <v>306</v>
      </c>
      <c r="D33" s="12" t="s">
        <v>807</v>
      </c>
      <c r="E33" s="15" t="s">
        <v>808</v>
      </c>
      <c r="F33" s="15">
        <v>78.5</v>
      </c>
      <c r="G33" s="15">
        <v>61</v>
      </c>
      <c r="H33" s="15" t="s">
        <v>809</v>
      </c>
      <c r="I33" s="21">
        <v>2</v>
      </c>
      <c r="J33" s="21">
        <v>2</v>
      </c>
      <c r="K33" s="21">
        <v>83.9</v>
      </c>
      <c r="L33" s="21">
        <v>83.9</v>
      </c>
      <c r="N33" s="3" cm="1">
        <f t="array" ref="N33">SUMPRODUCT(--(($T$3:$T$793=T33)*($U$3:$U$793&gt;U33))+1)-790</f>
        <v>94</v>
      </c>
      <c r="O33" s="3" cm="1">
        <f t="array" ref="O33">SUMPRODUCT(--(($R$3:$R$793=R33)*($S$3:$S$793&gt;S33))+1)-790</f>
        <v>94</v>
      </c>
      <c r="P33" s="3" t="b">
        <f t="shared" si="0"/>
        <v>1</v>
      </c>
      <c r="R33" s="3" t="str">
        <f t="shared" si="1"/>
        <v>小学体育与健康</v>
      </c>
      <c r="S33" s="3">
        <f t="shared" si="2"/>
        <v>81.2</v>
      </c>
      <c r="T33" s="3" t="str">
        <f t="shared" si="3"/>
        <v>小学体育与健康</v>
      </c>
      <c r="U33" s="3">
        <f t="shared" si="4"/>
        <v>81.2</v>
      </c>
      <c r="V33" s="3">
        <f t="shared" si="5"/>
        <v>81.2</v>
      </c>
    </row>
    <row r="34" s="3" customFormat="1" ht="13" customHeight="1" spans="1:22">
      <c r="A34" s="12">
        <v>103</v>
      </c>
      <c r="B34" s="13" t="s">
        <v>910</v>
      </c>
      <c r="C34" s="14" t="s">
        <v>101</v>
      </c>
      <c r="D34" s="12" t="s">
        <v>807</v>
      </c>
      <c r="E34" s="15" t="s">
        <v>808</v>
      </c>
      <c r="F34" s="15">
        <v>76.75</v>
      </c>
      <c r="G34" s="15">
        <v>99</v>
      </c>
      <c r="H34" s="15" t="s">
        <v>809</v>
      </c>
      <c r="I34" s="21">
        <v>2</v>
      </c>
      <c r="J34" s="21">
        <v>3</v>
      </c>
      <c r="K34" s="21">
        <v>87.16</v>
      </c>
      <c r="L34" s="21">
        <v>87.16</v>
      </c>
      <c r="N34" s="3" cm="1">
        <f t="array" ref="N34">SUMPRODUCT(--(($T$3:$T$793=T34)*($U$3:$U$793&gt;U34))+1)-790</f>
        <v>73</v>
      </c>
      <c r="O34" s="3" cm="1">
        <f t="array" ref="O34">SUMPRODUCT(--(($R$3:$R$793=R34)*($S$3:$S$793&gt;S34))+1)-790</f>
        <v>73</v>
      </c>
      <c r="P34" s="3" t="b">
        <f t="shared" si="0"/>
        <v>1</v>
      </c>
      <c r="R34" s="3" t="str">
        <f t="shared" si="1"/>
        <v>小学体育与健康</v>
      </c>
      <c r="S34" s="3">
        <f t="shared" si="2"/>
        <v>81.955</v>
      </c>
      <c r="T34" s="3" t="str">
        <f t="shared" si="3"/>
        <v>小学体育与健康</v>
      </c>
      <c r="U34" s="3">
        <f t="shared" si="4"/>
        <v>81.955</v>
      </c>
      <c r="V34" s="3">
        <f t="shared" si="5"/>
        <v>81.955</v>
      </c>
    </row>
    <row r="35" s="3" customFormat="1" ht="13" customHeight="1" spans="1:22">
      <c r="A35" s="12">
        <v>56</v>
      </c>
      <c r="B35" s="13" t="s">
        <v>863</v>
      </c>
      <c r="C35" s="14" t="s">
        <v>78</v>
      </c>
      <c r="D35" s="12" t="s">
        <v>807</v>
      </c>
      <c r="E35" s="15" t="s">
        <v>808</v>
      </c>
      <c r="F35" s="15">
        <v>79</v>
      </c>
      <c r="G35" s="15">
        <v>53</v>
      </c>
      <c r="H35" s="15" t="s">
        <v>809</v>
      </c>
      <c r="I35" s="21">
        <v>2</v>
      </c>
      <c r="J35" s="21">
        <v>4</v>
      </c>
      <c r="K35" s="21">
        <v>87.4</v>
      </c>
      <c r="L35" s="21">
        <v>87.4</v>
      </c>
      <c r="N35" s="3" cm="1">
        <f t="array" ref="N35">SUMPRODUCT(--(($T$3:$T$793=T35)*($U$3:$U$793&gt;U35))+1)-790</f>
        <v>33</v>
      </c>
      <c r="O35" s="3" cm="1">
        <f t="array" ref="O35">SUMPRODUCT(--(($R$3:$R$793=R35)*($S$3:$S$793&gt;S35))+1)-790</f>
        <v>33</v>
      </c>
      <c r="P35" s="3" t="b">
        <f t="shared" si="0"/>
        <v>1</v>
      </c>
      <c r="R35" s="3" t="str">
        <f t="shared" si="1"/>
        <v>小学体育与健康</v>
      </c>
      <c r="S35" s="3">
        <f t="shared" si="2"/>
        <v>83.2</v>
      </c>
      <c r="T35" s="3" t="str">
        <f t="shared" si="3"/>
        <v>小学体育与健康</v>
      </c>
      <c r="U35" s="3">
        <f t="shared" si="4"/>
        <v>83.2</v>
      </c>
      <c r="V35" s="3">
        <f t="shared" si="5"/>
        <v>83.2</v>
      </c>
    </row>
    <row r="36" s="3" customFormat="1" ht="13" customHeight="1" spans="1:22">
      <c r="A36" s="12">
        <v>30</v>
      </c>
      <c r="B36" s="13" t="s">
        <v>838</v>
      </c>
      <c r="C36" s="14" t="s">
        <v>198</v>
      </c>
      <c r="D36" s="12" t="s">
        <v>807</v>
      </c>
      <c r="E36" s="15" t="s">
        <v>808</v>
      </c>
      <c r="F36" s="15">
        <v>80.75</v>
      </c>
      <c r="G36" s="15">
        <v>28</v>
      </c>
      <c r="H36" s="16" t="s">
        <v>809</v>
      </c>
      <c r="I36" s="21">
        <v>2</v>
      </c>
      <c r="J36" s="21">
        <v>5</v>
      </c>
      <c r="K36" s="21">
        <v>85.64</v>
      </c>
      <c r="L36" s="21">
        <v>85.64</v>
      </c>
      <c r="N36" s="3" cm="1">
        <f t="array" ref="N36">SUMPRODUCT(--(($T$3:$T$793=T36)*($U$3:$U$793&gt;U36))+1)-790</f>
        <v>34</v>
      </c>
      <c r="O36" s="3" cm="1">
        <f t="array" ref="O36">SUMPRODUCT(--(($R$3:$R$793=R36)*($S$3:$S$793&gt;S36))+1)-790</f>
        <v>34</v>
      </c>
      <c r="P36" s="3" t="b">
        <f t="shared" si="0"/>
        <v>1</v>
      </c>
      <c r="R36" s="3" t="str">
        <f t="shared" si="1"/>
        <v>小学体育与健康</v>
      </c>
      <c r="S36" s="3">
        <f t="shared" si="2"/>
        <v>83.195</v>
      </c>
      <c r="T36" s="3" t="str">
        <f t="shared" si="3"/>
        <v>小学体育与健康</v>
      </c>
      <c r="U36" s="3">
        <f t="shared" si="4"/>
        <v>83.195</v>
      </c>
      <c r="V36" s="3">
        <f t="shared" si="5"/>
        <v>83.195</v>
      </c>
    </row>
    <row r="37" s="3" customFormat="1" ht="13" customHeight="1" spans="1:22">
      <c r="A37" s="12">
        <v>54</v>
      </c>
      <c r="B37" s="13" t="s">
        <v>862</v>
      </c>
      <c r="C37" s="14" t="s">
        <v>215</v>
      </c>
      <c r="D37" s="12" t="s">
        <v>807</v>
      </c>
      <c r="E37" s="15" t="s">
        <v>808</v>
      </c>
      <c r="F37" s="15">
        <v>79</v>
      </c>
      <c r="G37" s="15">
        <v>53</v>
      </c>
      <c r="H37" s="15" t="s">
        <v>809</v>
      </c>
      <c r="I37" s="21">
        <v>2</v>
      </c>
      <c r="J37" s="21">
        <v>6</v>
      </c>
      <c r="K37" s="21">
        <v>85.32</v>
      </c>
      <c r="L37" s="21">
        <v>85.32</v>
      </c>
      <c r="N37" s="3" cm="1">
        <f t="array" ref="N37">SUMPRODUCT(--(($T$3:$T$793=T37)*($U$3:$U$793&gt;U37))+1)-790</f>
        <v>64</v>
      </c>
      <c r="O37" s="3" cm="1">
        <f t="array" ref="O37">SUMPRODUCT(--(($R$3:$R$793=R37)*($S$3:$S$793&gt;S37))+1)-790</f>
        <v>64</v>
      </c>
      <c r="P37" s="3" t="b">
        <f t="shared" si="0"/>
        <v>1</v>
      </c>
      <c r="R37" s="3" t="str">
        <f t="shared" si="1"/>
        <v>小学体育与健康</v>
      </c>
      <c r="S37" s="3">
        <f t="shared" si="2"/>
        <v>82.16</v>
      </c>
      <c r="T37" s="3" t="str">
        <f t="shared" si="3"/>
        <v>小学体育与健康</v>
      </c>
      <c r="U37" s="3">
        <f t="shared" si="4"/>
        <v>82.16</v>
      </c>
      <c r="V37" s="3">
        <f t="shared" si="5"/>
        <v>82.16</v>
      </c>
    </row>
    <row r="38" s="3" customFormat="1" ht="13" customHeight="1" spans="1:22">
      <c r="A38" s="12">
        <v>85</v>
      </c>
      <c r="B38" s="13" t="s">
        <v>892</v>
      </c>
      <c r="C38" s="14" t="s">
        <v>278</v>
      </c>
      <c r="D38" s="12" t="s">
        <v>807</v>
      </c>
      <c r="E38" s="15" t="s">
        <v>808</v>
      </c>
      <c r="F38" s="15">
        <v>77.5</v>
      </c>
      <c r="G38" s="15">
        <v>81</v>
      </c>
      <c r="H38" s="15" t="s">
        <v>809</v>
      </c>
      <c r="I38" s="21">
        <v>2</v>
      </c>
      <c r="J38" s="21">
        <v>7</v>
      </c>
      <c r="K38" s="21">
        <v>84.4</v>
      </c>
      <c r="L38" s="21">
        <v>84.4</v>
      </c>
      <c r="N38" s="3" cm="1">
        <f t="array" ref="N38">SUMPRODUCT(--(($T$3:$T$793=T38)*($U$3:$U$793&gt;U38))+1)-790</f>
        <v>102</v>
      </c>
      <c r="O38" s="3" cm="1">
        <f t="array" ref="O38">SUMPRODUCT(--(($R$3:$R$793=R38)*($S$3:$S$793&gt;S38))+1)-790</f>
        <v>102</v>
      </c>
      <c r="P38" s="3" t="b">
        <f t="shared" si="0"/>
        <v>1</v>
      </c>
      <c r="R38" s="3" t="str">
        <f t="shared" si="1"/>
        <v>小学体育与健康</v>
      </c>
      <c r="S38" s="3">
        <f t="shared" si="2"/>
        <v>80.95</v>
      </c>
      <c r="T38" s="3" t="str">
        <f t="shared" si="3"/>
        <v>小学体育与健康</v>
      </c>
      <c r="U38" s="3">
        <f t="shared" si="4"/>
        <v>80.95</v>
      </c>
      <c r="V38" s="3">
        <f t="shared" si="5"/>
        <v>80.95</v>
      </c>
    </row>
    <row r="39" s="3" customFormat="1" ht="13" customHeight="1" spans="1:22">
      <c r="A39" s="12">
        <v>112</v>
      </c>
      <c r="B39" s="13" t="s">
        <v>920</v>
      </c>
      <c r="C39" s="14" t="s">
        <v>128</v>
      </c>
      <c r="D39" s="12" t="s">
        <v>807</v>
      </c>
      <c r="E39" s="15" t="s">
        <v>808</v>
      </c>
      <c r="F39" s="15">
        <v>76.5</v>
      </c>
      <c r="G39" s="15">
        <v>105</v>
      </c>
      <c r="H39" s="15" t="s">
        <v>809</v>
      </c>
      <c r="I39" s="21">
        <v>2</v>
      </c>
      <c r="J39" s="21">
        <v>9</v>
      </c>
      <c r="K39" s="21">
        <v>86.68</v>
      </c>
      <c r="L39" s="21">
        <v>86.68</v>
      </c>
      <c r="N39" s="3" cm="1">
        <f t="array" ref="N39">SUMPRODUCT(--(($T$3:$T$793=T39)*($U$3:$U$793&gt;U39))+1)-790</f>
        <v>87</v>
      </c>
      <c r="O39" s="3" cm="1">
        <f t="array" ref="O39">SUMPRODUCT(--(($R$3:$R$793=R39)*($S$3:$S$793&gt;S39))+1)-790</f>
        <v>87</v>
      </c>
      <c r="P39" s="3" t="b">
        <f t="shared" si="0"/>
        <v>1</v>
      </c>
      <c r="R39" s="3" t="str">
        <f t="shared" si="1"/>
        <v>小学体育与健康</v>
      </c>
      <c r="S39" s="3">
        <f t="shared" si="2"/>
        <v>81.59</v>
      </c>
      <c r="T39" s="3" t="str">
        <f t="shared" si="3"/>
        <v>小学体育与健康</v>
      </c>
      <c r="U39" s="3">
        <f t="shared" si="4"/>
        <v>81.59</v>
      </c>
      <c r="V39" s="3">
        <f t="shared" si="5"/>
        <v>81.59</v>
      </c>
    </row>
    <row r="40" s="3" customFormat="1" ht="13" customHeight="1" spans="1:22">
      <c r="A40" s="12">
        <v>174</v>
      </c>
      <c r="B40" s="13" t="s">
        <v>983</v>
      </c>
      <c r="C40" s="14" t="s">
        <v>232</v>
      </c>
      <c r="D40" s="12" t="s">
        <v>807</v>
      </c>
      <c r="E40" s="15" t="s">
        <v>808</v>
      </c>
      <c r="F40" s="15">
        <v>74.5</v>
      </c>
      <c r="G40" s="15">
        <v>172</v>
      </c>
      <c r="H40" s="15" t="s">
        <v>809</v>
      </c>
      <c r="I40" s="21">
        <v>2</v>
      </c>
      <c r="J40" s="21">
        <v>10</v>
      </c>
      <c r="K40" s="21">
        <v>85.04</v>
      </c>
      <c r="L40" s="21">
        <v>85.04</v>
      </c>
      <c r="N40" s="3" cm="1">
        <f t="array" ref="N40">SUMPRODUCT(--(($T$3:$T$793=T40)*($U$3:$U$793&gt;U40))+1)-790</f>
        <v>142</v>
      </c>
      <c r="O40" s="3" cm="1">
        <f t="array" ref="O40">SUMPRODUCT(--(($R$3:$R$793=R40)*($S$3:$S$793&gt;S40))+1)-790</f>
        <v>142</v>
      </c>
      <c r="P40" s="3" t="b">
        <f t="shared" si="0"/>
        <v>1</v>
      </c>
      <c r="R40" s="3" t="str">
        <f t="shared" si="1"/>
        <v>小学体育与健康</v>
      </c>
      <c r="S40" s="3">
        <f t="shared" si="2"/>
        <v>79.77</v>
      </c>
      <c r="T40" s="3" t="str">
        <f t="shared" si="3"/>
        <v>小学体育与健康</v>
      </c>
      <c r="U40" s="3">
        <f t="shared" si="4"/>
        <v>79.77</v>
      </c>
      <c r="V40" s="3">
        <f t="shared" si="5"/>
        <v>79.77</v>
      </c>
    </row>
    <row r="41" s="3" customFormat="1" ht="13" customHeight="1" spans="1:22">
      <c r="A41" s="12">
        <v>226</v>
      </c>
      <c r="B41" s="13" t="s">
        <v>1034</v>
      </c>
      <c r="C41" s="14" t="s">
        <v>72</v>
      </c>
      <c r="D41" s="12" t="s">
        <v>807</v>
      </c>
      <c r="E41" s="15" t="s">
        <v>808</v>
      </c>
      <c r="F41" s="15">
        <v>73.25</v>
      </c>
      <c r="G41" s="15">
        <v>219</v>
      </c>
      <c r="H41" s="15" t="s">
        <v>809</v>
      </c>
      <c r="I41" s="21">
        <v>2</v>
      </c>
      <c r="J41" s="21">
        <v>11</v>
      </c>
      <c r="K41" s="21">
        <v>87.54</v>
      </c>
      <c r="L41" s="21">
        <v>87.54</v>
      </c>
      <c r="N41" s="3" cm="1">
        <f t="array" ref="N41">SUMPRODUCT(--(($T$3:$T$793=T41)*($U$3:$U$793&gt;U41))+1)-790</f>
        <v>124</v>
      </c>
      <c r="O41" s="3" cm="1">
        <f t="array" ref="O41">SUMPRODUCT(--(($R$3:$R$793=R41)*($S$3:$S$793&gt;S41))+1)-790</f>
        <v>124</v>
      </c>
      <c r="P41" s="3" t="b">
        <f t="shared" si="0"/>
        <v>1</v>
      </c>
      <c r="R41" s="3" t="str">
        <f t="shared" si="1"/>
        <v>小学体育与健康</v>
      </c>
      <c r="S41" s="3">
        <f t="shared" si="2"/>
        <v>80.395</v>
      </c>
      <c r="T41" s="3" t="str">
        <f t="shared" si="3"/>
        <v>小学体育与健康</v>
      </c>
      <c r="U41" s="3">
        <f t="shared" si="4"/>
        <v>80.395</v>
      </c>
      <c r="V41" s="3">
        <f t="shared" si="5"/>
        <v>80.395</v>
      </c>
    </row>
    <row r="42" s="3" customFormat="1" ht="13" customHeight="1" spans="1:22">
      <c r="A42" s="12">
        <v>28</v>
      </c>
      <c r="B42" s="13" t="s">
        <v>836</v>
      </c>
      <c r="C42" s="14" t="s">
        <v>10</v>
      </c>
      <c r="D42" s="12" t="s">
        <v>807</v>
      </c>
      <c r="E42" s="15" t="s">
        <v>808</v>
      </c>
      <c r="F42" s="15">
        <v>80.75</v>
      </c>
      <c r="G42" s="15">
        <v>28</v>
      </c>
      <c r="H42" s="16" t="s">
        <v>809</v>
      </c>
      <c r="I42" s="21">
        <v>2</v>
      </c>
      <c r="J42" s="21">
        <v>12</v>
      </c>
      <c r="K42" s="21">
        <v>90.28</v>
      </c>
      <c r="L42" s="21">
        <v>90.28</v>
      </c>
      <c r="N42" s="3" cm="1">
        <f t="array" ref="N42">SUMPRODUCT(--(($T$3:$T$793=T42)*($U$3:$U$793&gt;U42))+1)-790</f>
        <v>3</v>
      </c>
      <c r="O42" s="3" cm="1">
        <f t="array" ref="O42">SUMPRODUCT(--(($R$3:$R$793=R42)*($S$3:$S$793&gt;S42))+1)-790</f>
        <v>3</v>
      </c>
      <c r="P42" s="3" t="b">
        <f t="shared" si="0"/>
        <v>1</v>
      </c>
      <c r="R42" s="3" t="str">
        <f t="shared" si="1"/>
        <v>小学体育与健康</v>
      </c>
      <c r="S42" s="3">
        <f t="shared" si="2"/>
        <v>85.515</v>
      </c>
      <c r="T42" s="3" t="str">
        <f t="shared" si="3"/>
        <v>小学体育与健康</v>
      </c>
      <c r="U42" s="3">
        <f t="shared" si="4"/>
        <v>85.515</v>
      </c>
      <c r="V42" s="3">
        <f t="shared" si="5"/>
        <v>85.515</v>
      </c>
    </row>
    <row r="43" s="3" customFormat="1" ht="13" customHeight="1" spans="1:22">
      <c r="A43" s="12">
        <v>238</v>
      </c>
      <c r="B43" s="13" t="s">
        <v>1046</v>
      </c>
      <c r="C43" s="14" t="s">
        <v>92</v>
      </c>
      <c r="D43" s="12" t="s">
        <v>807</v>
      </c>
      <c r="E43" s="15" t="s">
        <v>808</v>
      </c>
      <c r="F43" s="15">
        <v>72.75</v>
      </c>
      <c r="G43" s="15">
        <v>238</v>
      </c>
      <c r="H43" s="15" t="s">
        <v>809</v>
      </c>
      <c r="I43" s="21">
        <v>2</v>
      </c>
      <c r="J43" s="21">
        <v>13</v>
      </c>
      <c r="K43" s="21">
        <v>87.22</v>
      </c>
      <c r="L43" s="21">
        <v>87.22</v>
      </c>
      <c r="N43" s="3" cm="1">
        <f t="array" ref="N43">SUMPRODUCT(--(($T$3:$T$793=T43)*($U$3:$U$793&gt;U43))+1)-790</f>
        <v>137</v>
      </c>
      <c r="O43" s="3" cm="1">
        <f t="array" ref="O43">SUMPRODUCT(--(($R$3:$R$793=R43)*($S$3:$S$793&gt;S43))+1)-790</f>
        <v>137</v>
      </c>
      <c r="P43" s="3" t="b">
        <f t="shared" si="0"/>
        <v>1</v>
      </c>
      <c r="R43" s="3" t="str">
        <f t="shared" si="1"/>
        <v>小学体育与健康</v>
      </c>
      <c r="S43" s="3">
        <f t="shared" si="2"/>
        <v>79.985</v>
      </c>
      <c r="T43" s="3" t="str">
        <f t="shared" si="3"/>
        <v>小学体育与健康</v>
      </c>
      <c r="U43" s="3">
        <f t="shared" si="4"/>
        <v>79.985</v>
      </c>
      <c r="V43" s="3">
        <f t="shared" si="5"/>
        <v>79.985</v>
      </c>
    </row>
    <row r="44" s="3" customFormat="1" ht="13" customHeight="1" spans="1:22">
      <c r="A44" s="12">
        <v>55</v>
      </c>
      <c r="B44" s="13" t="s">
        <v>840</v>
      </c>
      <c r="C44" s="14" t="s">
        <v>202</v>
      </c>
      <c r="D44" s="12" t="s">
        <v>807</v>
      </c>
      <c r="E44" s="15" t="s">
        <v>808</v>
      </c>
      <c r="F44" s="15">
        <v>79</v>
      </c>
      <c r="G44" s="15">
        <v>53</v>
      </c>
      <c r="H44" s="15" t="s">
        <v>809</v>
      </c>
      <c r="I44" s="21">
        <v>2</v>
      </c>
      <c r="J44" s="21">
        <v>14</v>
      </c>
      <c r="K44" s="21">
        <v>85.56</v>
      </c>
      <c r="L44" s="21">
        <v>85.56</v>
      </c>
      <c r="N44" s="3" cm="1">
        <f t="array" ref="N44">SUMPRODUCT(--(($T$3:$T$793=T44)*($U$3:$U$793&gt;U44))+1)-790</f>
        <v>58</v>
      </c>
      <c r="O44" s="3" cm="1">
        <f t="array" ref="O44">SUMPRODUCT(--(($R$3:$R$793=R44)*($S$3:$S$793&gt;S44))+1)-790</f>
        <v>58</v>
      </c>
      <c r="P44" s="3" t="b">
        <f t="shared" si="0"/>
        <v>1</v>
      </c>
      <c r="R44" s="3" t="str">
        <f t="shared" si="1"/>
        <v>小学体育与健康</v>
      </c>
      <c r="S44" s="3">
        <f t="shared" si="2"/>
        <v>82.28</v>
      </c>
      <c r="T44" s="3" t="str">
        <f t="shared" si="3"/>
        <v>小学体育与健康</v>
      </c>
      <c r="U44" s="3">
        <f t="shared" si="4"/>
        <v>82.28</v>
      </c>
      <c r="V44" s="3">
        <f t="shared" si="5"/>
        <v>82.28</v>
      </c>
    </row>
    <row r="45" s="3" customFormat="1" ht="13" customHeight="1" spans="1:22">
      <c r="A45" s="12">
        <v>48</v>
      </c>
      <c r="B45" s="13" t="s">
        <v>856</v>
      </c>
      <c r="C45" s="14" t="s">
        <v>107</v>
      </c>
      <c r="D45" s="12" t="s">
        <v>807</v>
      </c>
      <c r="E45" s="15" t="s">
        <v>808</v>
      </c>
      <c r="F45" s="15">
        <v>79.5</v>
      </c>
      <c r="G45" s="15">
        <v>41</v>
      </c>
      <c r="H45" s="15" t="s">
        <v>809</v>
      </c>
      <c r="I45" s="21">
        <v>2</v>
      </c>
      <c r="J45" s="21">
        <v>15</v>
      </c>
      <c r="K45" s="21">
        <v>87</v>
      </c>
      <c r="L45" s="21">
        <v>87</v>
      </c>
      <c r="N45" s="3" cm="1">
        <f t="array" ref="N45">SUMPRODUCT(--(($T$3:$T$793=T45)*($U$3:$U$793&gt;U45))+1)-790</f>
        <v>30</v>
      </c>
      <c r="O45" s="3" cm="1">
        <f t="array" ref="O45">SUMPRODUCT(--(($R$3:$R$793=R45)*($S$3:$S$793&gt;S45))+1)-790</f>
        <v>30</v>
      </c>
      <c r="P45" s="3" t="b">
        <f t="shared" si="0"/>
        <v>1</v>
      </c>
      <c r="R45" s="3" t="str">
        <f t="shared" si="1"/>
        <v>小学体育与健康</v>
      </c>
      <c r="S45" s="3">
        <f t="shared" si="2"/>
        <v>83.25</v>
      </c>
      <c r="T45" s="3" t="str">
        <f t="shared" si="3"/>
        <v>小学体育与健康</v>
      </c>
      <c r="U45" s="3">
        <f t="shared" si="4"/>
        <v>83.25</v>
      </c>
      <c r="V45" s="3">
        <f t="shared" si="5"/>
        <v>83.25</v>
      </c>
    </row>
    <row r="46" s="3" customFormat="1" ht="13" customHeight="1" spans="1:22">
      <c r="A46" s="12">
        <v>35</v>
      </c>
      <c r="B46" s="13" t="s">
        <v>843</v>
      </c>
      <c r="C46" s="14" t="s">
        <v>32</v>
      </c>
      <c r="D46" s="12" t="s">
        <v>807</v>
      </c>
      <c r="E46" s="15" t="s">
        <v>808</v>
      </c>
      <c r="F46" s="15">
        <v>80.25</v>
      </c>
      <c r="G46" s="15">
        <v>34</v>
      </c>
      <c r="H46" s="16" t="s">
        <v>809</v>
      </c>
      <c r="I46" s="21">
        <v>2</v>
      </c>
      <c r="J46" s="21">
        <v>16</v>
      </c>
      <c r="K46" s="21">
        <v>89.02</v>
      </c>
      <c r="L46" s="21">
        <v>89.02</v>
      </c>
      <c r="N46" s="3" cm="1">
        <f t="array" ref="N46">SUMPRODUCT(--(($T$3:$T$793=T46)*($U$3:$U$793&gt;U46))+1)-790</f>
        <v>13</v>
      </c>
      <c r="O46" s="3" cm="1">
        <f t="array" ref="O46">SUMPRODUCT(--(($R$3:$R$793=R46)*($S$3:$S$793&gt;S46))+1)-790</f>
        <v>13</v>
      </c>
      <c r="P46" s="3" t="b">
        <f t="shared" si="0"/>
        <v>1</v>
      </c>
      <c r="R46" s="3" t="str">
        <f t="shared" si="1"/>
        <v>小学体育与健康</v>
      </c>
      <c r="S46" s="3">
        <f t="shared" si="2"/>
        <v>84.635</v>
      </c>
      <c r="T46" s="3" t="str">
        <f t="shared" si="3"/>
        <v>小学体育与健康</v>
      </c>
      <c r="U46" s="3">
        <f t="shared" si="4"/>
        <v>84.635</v>
      </c>
      <c r="V46" s="3">
        <f t="shared" si="5"/>
        <v>84.635</v>
      </c>
    </row>
    <row r="47" s="3" customFormat="1" ht="13" customHeight="1" spans="1:22">
      <c r="A47" s="12">
        <v>161</v>
      </c>
      <c r="B47" s="13" t="s">
        <v>969</v>
      </c>
      <c r="C47" s="14" t="s">
        <v>90</v>
      </c>
      <c r="D47" s="12" t="s">
        <v>807</v>
      </c>
      <c r="E47" s="15" t="s">
        <v>808</v>
      </c>
      <c r="F47" s="15">
        <v>75</v>
      </c>
      <c r="G47" s="15">
        <v>159</v>
      </c>
      <c r="H47" s="15" t="s">
        <v>809</v>
      </c>
      <c r="I47" s="21">
        <v>2</v>
      </c>
      <c r="J47" s="21">
        <v>17</v>
      </c>
      <c r="K47" s="21">
        <v>87.26</v>
      </c>
      <c r="L47" s="21">
        <v>87.26</v>
      </c>
      <c r="N47" s="3" cm="1">
        <f t="array" ref="N47">SUMPRODUCT(--(($T$3:$T$793=T47)*($U$3:$U$793&gt;U47))+1)-790</f>
        <v>97</v>
      </c>
      <c r="O47" s="3" cm="1">
        <f t="array" ref="O47">SUMPRODUCT(--(($R$3:$R$793=R47)*($S$3:$S$793&gt;S47))+1)-790</f>
        <v>97</v>
      </c>
      <c r="P47" s="3" t="b">
        <f t="shared" si="0"/>
        <v>1</v>
      </c>
      <c r="R47" s="3" t="str">
        <f t="shared" si="1"/>
        <v>小学体育与健康</v>
      </c>
      <c r="S47" s="3">
        <f t="shared" si="2"/>
        <v>81.13</v>
      </c>
      <c r="T47" s="3" t="str">
        <f t="shared" si="3"/>
        <v>小学体育与健康</v>
      </c>
      <c r="U47" s="3">
        <f t="shared" si="4"/>
        <v>81.13</v>
      </c>
      <c r="V47" s="3">
        <f t="shared" si="5"/>
        <v>81.13</v>
      </c>
    </row>
    <row r="48" s="3" customFormat="1" ht="13" customHeight="1" spans="1:22">
      <c r="A48" s="12">
        <v>141</v>
      </c>
      <c r="B48" s="13" t="s">
        <v>949</v>
      </c>
      <c r="C48" s="14" t="s">
        <v>94</v>
      </c>
      <c r="D48" s="12" t="s">
        <v>807</v>
      </c>
      <c r="E48" s="15" t="s">
        <v>808</v>
      </c>
      <c r="F48" s="15">
        <v>75.5</v>
      </c>
      <c r="G48" s="15">
        <v>138</v>
      </c>
      <c r="H48" s="15" t="s">
        <v>809</v>
      </c>
      <c r="I48" s="21">
        <v>2</v>
      </c>
      <c r="J48" s="21">
        <v>18</v>
      </c>
      <c r="K48" s="21">
        <v>87.2</v>
      </c>
      <c r="L48" s="21">
        <v>87.2</v>
      </c>
      <c r="N48" s="3" cm="1">
        <f t="array" ref="N48">SUMPRODUCT(--(($T$3:$T$793=T48)*($U$3:$U$793&gt;U48))+1)-790</f>
        <v>91</v>
      </c>
      <c r="O48" s="3" cm="1">
        <f t="array" ref="O48">SUMPRODUCT(--(($R$3:$R$793=R48)*($S$3:$S$793&gt;S48))+1)-790</f>
        <v>91</v>
      </c>
      <c r="P48" s="3" t="b">
        <f t="shared" si="0"/>
        <v>1</v>
      </c>
      <c r="R48" s="3" t="str">
        <f t="shared" si="1"/>
        <v>小学体育与健康</v>
      </c>
      <c r="S48" s="3">
        <f t="shared" si="2"/>
        <v>81.35</v>
      </c>
      <c r="T48" s="3" t="str">
        <f t="shared" si="3"/>
        <v>小学体育与健康</v>
      </c>
      <c r="U48" s="3">
        <f t="shared" si="4"/>
        <v>81.35</v>
      </c>
      <c r="V48" s="3">
        <f t="shared" si="5"/>
        <v>81.35</v>
      </c>
    </row>
    <row r="49" s="3" customFormat="1" ht="13" customHeight="1" spans="1:22">
      <c r="A49" s="12">
        <v>132</v>
      </c>
      <c r="B49" s="13" t="s">
        <v>940</v>
      </c>
      <c r="C49" s="14" t="s">
        <v>93</v>
      </c>
      <c r="D49" s="12" t="s">
        <v>807</v>
      </c>
      <c r="E49" s="15" t="s">
        <v>808</v>
      </c>
      <c r="F49" s="15">
        <v>76</v>
      </c>
      <c r="G49" s="15">
        <v>120</v>
      </c>
      <c r="H49" s="15" t="s">
        <v>809</v>
      </c>
      <c r="I49" s="21">
        <v>2</v>
      </c>
      <c r="J49" s="21">
        <v>20</v>
      </c>
      <c r="K49" s="21">
        <v>87.22</v>
      </c>
      <c r="L49" s="21">
        <v>87.22</v>
      </c>
      <c r="N49" s="3" cm="1">
        <f t="array" ref="N49">SUMPRODUCT(--(($T$3:$T$793=T49)*($U$3:$U$793&gt;U49))+1)-790</f>
        <v>85</v>
      </c>
      <c r="O49" s="3" cm="1">
        <f t="array" ref="O49">SUMPRODUCT(--(($R$3:$R$793=R49)*($S$3:$S$793&gt;S49))+1)-790</f>
        <v>85</v>
      </c>
      <c r="P49" s="3" t="b">
        <f t="shared" si="0"/>
        <v>1</v>
      </c>
      <c r="R49" s="3" t="str">
        <f t="shared" si="1"/>
        <v>小学体育与健康</v>
      </c>
      <c r="S49" s="3">
        <f t="shared" si="2"/>
        <v>81.61</v>
      </c>
      <c r="T49" s="3" t="str">
        <f t="shared" si="3"/>
        <v>小学体育与健康</v>
      </c>
      <c r="U49" s="3">
        <f t="shared" si="4"/>
        <v>81.61</v>
      </c>
      <c r="V49" s="3">
        <f t="shared" si="5"/>
        <v>81.61</v>
      </c>
    </row>
    <row r="50" s="3" customFormat="1" ht="13" customHeight="1" spans="1:22">
      <c r="A50" s="12">
        <v>160</v>
      </c>
      <c r="B50" s="13" t="s">
        <v>968</v>
      </c>
      <c r="C50" s="14" t="s">
        <v>421</v>
      </c>
      <c r="D50" s="12" t="s">
        <v>807</v>
      </c>
      <c r="E50" s="15" t="s">
        <v>808</v>
      </c>
      <c r="F50" s="15">
        <v>75</v>
      </c>
      <c r="G50" s="15">
        <v>159</v>
      </c>
      <c r="H50" s="15" t="s">
        <v>809</v>
      </c>
      <c r="I50" s="21">
        <v>2</v>
      </c>
      <c r="J50" s="21">
        <v>21</v>
      </c>
      <c r="K50" s="21">
        <v>82.14</v>
      </c>
      <c r="L50" s="21">
        <v>82.14</v>
      </c>
      <c r="N50" s="3" cm="1">
        <f t="array" ref="N50">SUMPRODUCT(--(($T$3:$T$793=T50)*($U$3:$U$793&gt;U50))+1)-790</f>
        <v>180</v>
      </c>
      <c r="O50" s="3" cm="1">
        <f t="array" ref="O50">SUMPRODUCT(--(($R$3:$R$793=R50)*($S$3:$S$793&gt;S50))+1)-790</f>
        <v>180</v>
      </c>
      <c r="P50" s="3" t="b">
        <f t="shared" si="0"/>
        <v>1</v>
      </c>
      <c r="R50" s="3" t="str">
        <f t="shared" si="1"/>
        <v>小学体育与健康</v>
      </c>
      <c r="S50" s="3">
        <f t="shared" si="2"/>
        <v>78.57</v>
      </c>
      <c r="T50" s="3" t="str">
        <f t="shared" si="3"/>
        <v>小学体育与健康</v>
      </c>
      <c r="U50" s="3">
        <f t="shared" si="4"/>
        <v>78.57</v>
      </c>
      <c r="V50" s="3">
        <f t="shared" si="5"/>
        <v>78.57</v>
      </c>
    </row>
    <row r="51" s="3" customFormat="1" ht="13" customHeight="1" spans="1:22">
      <c r="A51" s="12">
        <v>76</v>
      </c>
      <c r="B51" s="13" t="s">
        <v>883</v>
      </c>
      <c r="C51" s="14" t="s">
        <v>135</v>
      </c>
      <c r="D51" s="12" t="s">
        <v>807</v>
      </c>
      <c r="E51" s="15" t="s">
        <v>808</v>
      </c>
      <c r="F51" s="15">
        <v>78</v>
      </c>
      <c r="G51" s="15">
        <v>72</v>
      </c>
      <c r="H51" s="15" t="s">
        <v>809</v>
      </c>
      <c r="I51" s="21">
        <v>2</v>
      </c>
      <c r="J51" s="21">
        <v>23</v>
      </c>
      <c r="K51" s="21">
        <v>86.54</v>
      </c>
      <c r="L51" s="21">
        <v>86.54</v>
      </c>
      <c r="N51" s="3" cm="1">
        <f t="array" ref="N51">SUMPRODUCT(--(($T$3:$T$793=T51)*($U$3:$U$793&gt;U51))+1)-790</f>
        <v>59</v>
      </c>
      <c r="O51" s="3" cm="1">
        <f t="array" ref="O51">SUMPRODUCT(--(($R$3:$R$793=R51)*($S$3:$S$793&gt;S51))+1)-790</f>
        <v>59</v>
      </c>
      <c r="P51" s="3" t="b">
        <f t="shared" si="0"/>
        <v>1</v>
      </c>
      <c r="R51" s="3" t="str">
        <f t="shared" si="1"/>
        <v>小学体育与健康</v>
      </c>
      <c r="S51" s="3">
        <f t="shared" si="2"/>
        <v>82.27</v>
      </c>
      <c r="T51" s="3" t="str">
        <f t="shared" si="3"/>
        <v>小学体育与健康</v>
      </c>
      <c r="U51" s="3">
        <f t="shared" si="4"/>
        <v>82.27</v>
      </c>
      <c r="V51" s="3">
        <f t="shared" si="5"/>
        <v>82.27</v>
      </c>
    </row>
    <row r="52" s="3" customFormat="1" ht="13" customHeight="1" spans="1:22">
      <c r="A52" s="12">
        <v>136</v>
      </c>
      <c r="B52" s="13" t="s">
        <v>944</v>
      </c>
      <c r="C52" s="14" t="s">
        <v>44</v>
      </c>
      <c r="D52" s="12" t="s">
        <v>807</v>
      </c>
      <c r="E52" s="15" t="s">
        <v>808</v>
      </c>
      <c r="F52" s="15">
        <v>75.75</v>
      </c>
      <c r="G52" s="15">
        <v>133</v>
      </c>
      <c r="H52" s="15" t="s">
        <v>809</v>
      </c>
      <c r="I52" s="21">
        <v>2</v>
      </c>
      <c r="J52" s="21">
        <v>24</v>
      </c>
      <c r="K52" s="21">
        <v>88.4</v>
      </c>
      <c r="L52" s="21">
        <v>88.4</v>
      </c>
      <c r="N52" s="3" cm="1">
        <f t="array" ref="N52">SUMPRODUCT(--(($T$3:$T$793=T52)*($U$3:$U$793&gt;U52))+1)-790</f>
        <v>67</v>
      </c>
      <c r="O52" s="3" cm="1">
        <f t="array" ref="O52">SUMPRODUCT(--(($R$3:$R$793=R52)*($S$3:$S$793&gt;S52))+1)-790</f>
        <v>67</v>
      </c>
      <c r="P52" s="3" t="b">
        <f t="shared" si="0"/>
        <v>1</v>
      </c>
      <c r="R52" s="3" t="str">
        <f t="shared" si="1"/>
        <v>小学体育与健康</v>
      </c>
      <c r="S52" s="3">
        <f t="shared" si="2"/>
        <v>82.075</v>
      </c>
      <c r="T52" s="3" t="str">
        <f t="shared" si="3"/>
        <v>小学体育与健康</v>
      </c>
      <c r="U52" s="3">
        <f t="shared" si="4"/>
        <v>82.075</v>
      </c>
      <c r="V52" s="3">
        <f t="shared" si="5"/>
        <v>82.075</v>
      </c>
    </row>
    <row r="53" s="3" customFormat="1" ht="13" customHeight="1" spans="1:22">
      <c r="A53" s="12">
        <v>189</v>
      </c>
      <c r="B53" s="13" t="s">
        <v>998</v>
      </c>
      <c r="C53" s="14" t="s">
        <v>55</v>
      </c>
      <c r="D53" s="12" t="s">
        <v>807</v>
      </c>
      <c r="E53" s="15" t="s">
        <v>808</v>
      </c>
      <c r="F53" s="15">
        <v>74</v>
      </c>
      <c r="G53" s="15">
        <v>185</v>
      </c>
      <c r="H53" s="15" t="s">
        <v>809</v>
      </c>
      <c r="I53" s="21">
        <v>2</v>
      </c>
      <c r="J53" s="21">
        <v>25</v>
      </c>
      <c r="K53" s="21">
        <v>88.08</v>
      </c>
      <c r="L53" s="21">
        <v>88.08</v>
      </c>
      <c r="N53" s="3" cm="1">
        <f t="array" ref="N53">SUMPRODUCT(--(($T$3:$T$793=T53)*($U$3:$U$793&gt;U53))+1)-790</f>
        <v>100</v>
      </c>
      <c r="O53" s="3" cm="1">
        <f t="array" ref="O53">SUMPRODUCT(--(($R$3:$R$793=R53)*($S$3:$S$793&gt;S53))+1)-790</f>
        <v>100</v>
      </c>
      <c r="P53" s="3" t="b">
        <f t="shared" si="0"/>
        <v>1</v>
      </c>
      <c r="R53" s="3" t="str">
        <f t="shared" si="1"/>
        <v>小学体育与健康</v>
      </c>
      <c r="S53" s="3">
        <f t="shared" si="2"/>
        <v>81.04</v>
      </c>
      <c r="T53" s="3" t="str">
        <f t="shared" si="3"/>
        <v>小学体育与健康</v>
      </c>
      <c r="U53" s="3">
        <f t="shared" si="4"/>
        <v>81.04</v>
      </c>
      <c r="V53" s="3">
        <f t="shared" si="5"/>
        <v>81.04</v>
      </c>
    </row>
    <row r="54" s="3" customFormat="1" ht="13" customHeight="1" spans="1:22">
      <c r="A54" s="12">
        <v>175</v>
      </c>
      <c r="B54" s="13" t="s">
        <v>984</v>
      </c>
      <c r="C54" s="14" t="s">
        <v>260</v>
      </c>
      <c r="D54" s="12" t="s">
        <v>807</v>
      </c>
      <c r="E54" s="15" t="s">
        <v>808</v>
      </c>
      <c r="F54" s="15">
        <v>74.5</v>
      </c>
      <c r="G54" s="15">
        <v>172</v>
      </c>
      <c r="H54" s="15" t="s">
        <v>809</v>
      </c>
      <c r="I54" s="21">
        <v>2</v>
      </c>
      <c r="J54" s="21">
        <v>26</v>
      </c>
      <c r="K54" s="21">
        <v>84.64</v>
      </c>
      <c r="L54" s="21">
        <v>84.64</v>
      </c>
      <c r="N54" s="3" cm="1">
        <f t="array" ref="N54">SUMPRODUCT(--(($T$3:$T$793=T54)*($U$3:$U$793&gt;U54))+1)-790</f>
        <v>149</v>
      </c>
      <c r="O54" s="3" cm="1">
        <f t="array" ref="O54">SUMPRODUCT(--(($R$3:$R$793=R54)*($S$3:$S$793&gt;S54))+1)-790</f>
        <v>149</v>
      </c>
      <c r="P54" s="3" t="b">
        <f t="shared" si="0"/>
        <v>1</v>
      </c>
      <c r="R54" s="3" t="str">
        <f t="shared" si="1"/>
        <v>小学体育与健康</v>
      </c>
      <c r="S54" s="3">
        <f t="shared" si="2"/>
        <v>79.57</v>
      </c>
      <c r="T54" s="3" t="str">
        <f t="shared" si="3"/>
        <v>小学体育与健康</v>
      </c>
      <c r="U54" s="3">
        <f t="shared" si="4"/>
        <v>79.57</v>
      </c>
      <c r="V54" s="3">
        <f t="shared" si="5"/>
        <v>79.57</v>
      </c>
    </row>
    <row r="55" s="3" customFormat="1" ht="13" customHeight="1" spans="1:22">
      <c r="A55" s="12">
        <v>236</v>
      </c>
      <c r="B55" s="13" t="s">
        <v>1044</v>
      </c>
      <c r="C55" s="14" t="s">
        <v>270</v>
      </c>
      <c r="D55" s="12" t="s">
        <v>807</v>
      </c>
      <c r="E55" s="15" t="s">
        <v>808</v>
      </c>
      <c r="F55" s="15">
        <v>73</v>
      </c>
      <c r="G55" s="15">
        <v>230</v>
      </c>
      <c r="H55" s="15" t="s">
        <v>809</v>
      </c>
      <c r="I55" s="21">
        <v>2</v>
      </c>
      <c r="J55" s="21">
        <v>27</v>
      </c>
      <c r="K55" s="21">
        <v>84.5</v>
      </c>
      <c r="L55" s="21">
        <v>84.5</v>
      </c>
      <c r="N55" s="3" cm="1">
        <f t="array" ref="N55">SUMPRODUCT(--(($T$3:$T$793=T55)*($U$3:$U$793&gt;U55))+1)-790</f>
        <v>173</v>
      </c>
      <c r="O55" s="3" cm="1">
        <f t="array" ref="O55">SUMPRODUCT(--(($R$3:$R$793=R55)*($S$3:$S$793&gt;S55))+1)-790</f>
        <v>173</v>
      </c>
      <c r="P55" s="3" t="b">
        <f t="shared" si="0"/>
        <v>1</v>
      </c>
      <c r="R55" s="3" t="str">
        <f t="shared" si="1"/>
        <v>小学体育与健康</v>
      </c>
      <c r="S55" s="3">
        <f t="shared" si="2"/>
        <v>78.75</v>
      </c>
      <c r="T55" s="3" t="str">
        <f t="shared" si="3"/>
        <v>小学体育与健康</v>
      </c>
      <c r="U55" s="3">
        <f t="shared" si="4"/>
        <v>78.75</v>
      </c>
      <c r="V55" s="3">
        <f t="shared" si="5"/>
        <v>78.75</v>
      </c>
    </row>
    <row r="56" s="3" customFormat="1" ht="13" customHeight="1" spans="1:22">
      <c r="A56" s="12">
        <v>41</v>
      </c>
      <c r="B56" s="13" t="s">
        <v>849</v>
      </c>
      <c r="C56" s="14" t="s">
        <v>224</v>
      </c>
      <c r="D56" s="12" t="s">
        <v>807</v>
      </c>
      <c r="E56" s="15" t="s">
        <v>808</v>
      </c>
      <c r="F56" s="15">
        <v>79.5</v>
      </c>
      <c r="G56" s="15">
        <v>41</v>
      </c>
      <c r="H56" s="15" t="s">
        <v>809</v>
      </c>
      <c r="I56" s="21">
        <v>2</v>
      </c>
      <c r="J56" s="21">
        <v>28</v>
      </c>
      <c r="K56" s="21">
        <v>85.2</v>
      </c>
      <c r="L56" s="21">
        <v>85.2</v>
      </c>
      <c r="N56" s="3" cm="1">
        <f t="array" ref="N56">SUMPRODUCT(--(($T$3:$T$793=T56)*($U$3:$U$793&gt;U56))+1)-790</f>
        <v>52</v>
      </c>
      <c r="O56" s="3" cm="1">
        <f t="array" ref="O56">SUMPRODUCT(--(($R$3:$R$793=R56)*($S$3:$S$793&gt;S56))+1)-790</f>
        <v>52</v>
      </c>
      <c r="P56" s="3" t="b">
        <f t="shared" si="0"/>
        <v>1</v>
      </c>
      <c r="R56" s="3" t="str">
        <f t="shared" si="1"/>
        <v>小学体育与健康</v>
      </c>
      <c r="S56" s="3">
        <f t="shared" si="2"/>
        <v>82.35</v>
      </c>
      <c r="T56" s="3" t="str">
        <f t="shared" si="3"/>
        <v>小学体育与健康</v>
      </c>
      <c r="U56" s="3">
        <f t="shared" si="4"/>
        <v>82.35</v>
      </c>
      <c r="V56" s="3">
        <f t="shared" si="5"/>
        <v>82.35</v>
      </c>
    </row>
    <row r="57" s="3" customFormat="1" ht="13" customHeight="1" spans="1:22">
      <c r="A57" s="12">
        <v>144</v>
      </c>
      <c r="B57" s="13" t="s">
        <v>952</v>
      </c>
      <c r="C57" s="14" t="s">
        <v>150</v>
      </c>
      <c r="D57" s="12" t="s">
        <v>807</v>
      </c>
      <c r="E57" s="15" t="s">
        <v>808</v>
      </c>
      <c r="F57" s="15">
        <v>75.5</v>
      </c>
      <c r="G57" s="15">
        <v>138</v>
      </c>
      <c r="H57" s="15" t="s">
        <v>809</v>
      </c>
      <c r="I57" s="21">
        <v>2</v>
      </c>
      <c r="J57" s="21">
        <v>29</v>
      </c>
      <c r="K57" s="21">
        <v>86.3</v>
      </c>
      <c r="L57" s="21">
        <v>86.3</v>
      </c>
      <c r="N57" s="3" cm="1">
        <f t="array" ref="N57">SUMPRODUCT(--(($T$3:$T$793=T57)*($U$3:$U$793&gt;U57))+1)-790</f>
        <v>104</v>
      </c>
      <c r="O57" s="3" cm="1">
        <f t="array" ref="O57">SUMPRODUCT(--(($R$3:$R$793=R57)*($S$3:$S$793&gt;S57))+1)-790</f>
        <v>104</v>
      </c>
      <c r="P57" s="3" t="b">
        <f t="shared" si="0"/>
        <v>1</v>
      </c>
      <c r="R57" s="3" t="str">
        <f t="shared" si="1"/>
        <v>小学体育与健康</v>
      </c>
      <c r="S57" s="3">
        <f t="shared" si="2"/>
        <v>80.9</v>
      </c>
      <c r="T57" s="3" t="str">
        <f t="shared" si="3"/>
        <v>小学体育与健康</v>
      </c>
      <c r="U57" s="3">
        <f t="shared" si="4"/>
        <v>80.9</v>
      </c>
      <c r="V57" s="3">
        <f t="shared" si="5"/>
        <v>80.9</v>
      </c>
    </row>
    <row r="58" s="3" customFormat="1" ht="13" customHeight="1" spans="1:22">
      <c r="A58" s="12">
        <v>10</v>
      </c>
      <c r="B58" s="13" t="s">
        <v>818</v>
      </c>
      <c r="C58" s="14" t="s">
        <v>79</v>
      </c>
      <c r="D58" s="12" t="s">
        <v>807</v>
      </c>
      <c r="E58" s="15" t="s">
        <v>808</v>
      </c>
      <c r="F58" s="15">
        <v>83.25</v>
      </c>
      <c r="G58" s="15">
        <v>10</v>
      </c>
      <c r="H58" s="16" t="s">
        <v>809</v>
      </c>
      <c r="I58" s="21">
        <v>2</v>
      </c>
      <c r="J58" s="21">
        <v>30</v>
      </c>
      <c r="K58" s="21">
        <v>87.4</v>
      </c>
      <c r="L58" s="21">
        <v>87.4</v>
      </c>
      <c r="N58" s="3" cm="1">
        <f t="array" ref="N58">SUMPRODUCT(--(($T$3:$T$793=T58)*($U$3:$U$793&gt;U58))+1)-790</f>
        <v>6</v>
      </c>
      <c r="O58" s="3" cm="1">
        <f t="array" ref="O58">SUMPRODUCT(--(($R$3:$R$793=R58)*($S$3:$S$793&gt;S58))+1)-790</f>
        <v>6</v>
      </c>
      <c r="P58" s="3" t="b">
        <f t="shared" si="0"/>
        <v>1</v>
      </c>
      <c r="R58" s="3" t="str">
        <f t="shared" si="1"/>
        <v>小学体育与健康</v>
      </c>
      <c r="S58" s="3">
        <f t="shared" si="2"/>
        <v>85.325</v>
      </c>
      <c r="T58" s="3" t="str">
        <f t="shared" si="3"/>
        <v>小学体育与健康</v>
      </c>
      <c r="U58" s="3">
        <f t="shared" si="4"/>
        <v>85.325</v>
      </c>
      <c r="V58" s="3">
        <f t="shared" si="5"/>
        <v>85.325</v>
      </c>
    </row>
    <row r="59" s="3" customFormat="1" ht="13" customHeight="1" spans="1:22">
      <c r="A59" s="12">
        <v>138</v>
      </c>
      <c r="B59" s="13" t="s">
        <v>946</v>
      </c>
      <c r="C59" s="14" t="s">
        <v>27</v>
      </c>
      <c r="D59" s="12" t="s">
        <v>807</v>
      </c>
      <c r="E59" s="15" t="s">
        <v>808</v>
      </c>
      <c r="F59" s="15">
        <v>75.5</v>
      </c>
      <c r="G59" s="15">
        <v>138</v>
      </c>
      <c r="H59" s="15" t="s">
        <v>809</v>
      </c>
      <c r="I59" s="21">
        <v>2</v>
      </c>
      <c r="J59" s="21">
        <v>31</v>
      </c>
      <c r="K59" s="21">
        <v>89.2</v>
      </c>
      <c r="L59" s="21">
        <v>89.2</v>
      </c>
      <c r="N59" s="3" cm="1">
        <f t="array" ref="N59">SUMPRODUCT(--(($T$3:$T$793=T59)*($U$3:$U$793&gt;U59))+1)-790</f>
        <v>52</v>
      </c>
      <c r="O59" s="3" cm="1">
        <f t="array" ref="O59">SUMPRODUCT(--(($R$3:$R$793=R59)*($S$3:$S$793&gt;S59))+1)-790</f>
        <v>52</v>
      </c>
      <c r="P59" s="3" t="b">
        <f t="shared" si="0"/>
        <v>1</v>
      </c>
      <c r="R59" s="3" t="str">
        <f t="shared" si="1"/>
        <v>小学体育与健康</v>
      </c>
      <c r="S59" s="3">
        <f t="shared" si="2"/>
        <v>82.35</v>
      </c>
      <c r="T59" s="3" t="str">
        <f t="shared" si="3"/>
        <v>小学体育与健康</v>
      </c>
      <c r="U59" s="3">
        <f t="shared" si="4"/>
        <v>82.35</v>
      </c>
      <c r="V59" s="3">
        <f t="shared" si="5"/>
        <v>82.35</v>
      </c>
    </row>
    <row r="60" s="3" customFormat="1" ht="13" customHeight="1" spans="1:22">
      <c r="A60" s="12">
        <v>131</v>
      </c>
      <c r="B60" s="13" t="s">
        <v>939</v>
      </c>
      <c r="C60" s="14" t="s">
        <v>607</v>
      </c>
      <c r="D60" s="12" t="s">
        <v>807</v>
      </c>
      <c r="E60" s="15" t="s">
        <v>808</v>
      </c>
      <c r="F60" s="15">
        <v>76</v>
      </c>
      <c r="G60" s="15">
        <v>120</v>
      </c>
      <c r="H60" s="15" t="s">
        <v>809</v>
      </c>
      <c r="I60" s="21">
        <v>3</v>
      </c>
      <c r="J60" s="21">
        <v>1</v>
      </c>
      <c r="K60" s="21">
        <v>78.5</v>
      </c>
      <c r="L60" s="21">
        <v>78.5</v>
      </c>
      <c r="N60" s="3" cm="1">
        <f t="array" ref="N60">SUMPRODUCT(--(($T$3:$T$793=T60)*($U$3:$U$793&gt;U60))+1)-790</f>
        <v>211</v>
      </c>
      <c r="O60" s="3" cm="1">
        <f t="array" ref="O60">SUMPRODUCT(--(($R$3:$R$793=R60)*($S$3:$S$793&gt;S60))+1)-790</f>
        <v>211</v>
      </c>
      <c r="P60" s="3" t="b">
        <f t="shared" si="0"/>
        <v>1</v>
      </c>
      <c r="R60" s="3" t="str">
        <f t="shared" si="1"/>
        <v>小学体育与健康</v>
      </c>
      <c r="S60" s="3">
        <f t="shared" si="2"/>
        <v>77.25</v>
      </c>
      <c r="T60" s="3" t="str">
        <f t="shared" si="3"/>
        <v>小学体育与健康</v>
      </c>
      <c r="U60" s="3">
        <f t="shared" si="4"/>
        <v>77.25</v>
      </c>
      <c r="V60" s="3">
        <f t="shared" si="5"/>
        <v>77.25</v>
      </c>
    </row>
    <row r="61" s="3" customFormat="1" ht="13" customHeight="1" spans="1:22">
      <c r="A61" s="12">
        <v>118</v>
      </c>
      <c r="B61" s="13" t="s">
        <v>926</v>
      </c>
      <c r="C61" s="14" t="s">
        <v>593</v>
      </c>
      <c r="D61" s="12" t="s">
        <v>807</v>
      </c>
      <c r="E61" s="15" t="s">
        <v>808</v>
      </c>
      <c r="F61" s="15">
        <v>76.25</v>
      </c>
      <c r="G61" s="15">
        <v>113</v>
      </c>
      <c r="H61" s="15" t="s">
        <v>809</v>
      </c>
      <c r="I61" s="21">
        <v>3</v>
      </c>
      <c r="J61" s="21">
        <v>2</v>
      </c>
      <c r="K61" s="21">
        <v>78.82</v>
      </c>
      <c r="L61" s="21">
        <v>78.82</v>
      </c>
      <c r="N61" s="3" cm="1">
        <f t="array" ref="N61">SUMPRODUCT(--(($T$3:$T$793=T61)*($U$3:$U$793&gt;U61))+1)-790</f>
        <v>204</v>
      </c>
      <c r="O61" s="3" cm="1">
        <f t="array" ref="O61">SUMPRODUCT(--(($R$3:$R$793=R61)*($S$3:$S$793&gt;S61))+1)-790</f>
        <v>204</v>
      </c>
      <c r="P61" s="3" t="b">
        <f t="shared" si="0"/>
        <v>1</v>
      </c>
      <c r="R61" s="3" t="str">
        <f t="shared" si="1"/>
        <v>小学体育与健康</v>
      </c>
      <c r="S61" s="3">
        <f t="shared" si="2"/>
        <v>77.535</v>
      </c>
      <c r="T61" s="3" t="str">
        <f t="shared" si="3"/>
        <v>小学体育与健康</v>
      </c>
      <c r="U61" s="3">
        <f t="shared" si="4"/>
        <v>77.535</v>
      </c>
      <c r="V61" s="3">
        <f t="shared" si="5"/>
        <v>77.535</v>
      </c>
    </row>
    <row r="62" s="3" customFormat="1" ht="13" customHeight="1" spans="1:22">
      <c r="A62" s="12">
        <v>142</v>
      </c>
      <c r="B62" s="13" t="s">
        <v>950</v>
      </c>
      <c r="C62" s="14" t="s">
        <v>556</v>
      </c>
      <c r="D62" s="12" t="s">
        <v>807</v>
      </c>
      <c r="E62" s="15" t="s">
        <v>808</v>
      </c>
      <c r="F62" s="15">
        <v>75.5</v>
      </c>
      <c r="G62" s="15">
        <v>138</v>
      </c>
      <c r="H62" s="15" t="s">
        <v>809</v>
      </c>
      <c r="I62" s="21">
        <v>3</v>
      </c>
      <c r="J62" s="21">
        <v>3</v>
      </c>
      <c r="K62" s="21">
        <v>79.7</v>
      </c>
      <c r="L62" s="21">
        <v>79.7</v>
      </c>
      <c r="N62" s="3" cm="1">
        <f t="array" ref="N62">SUMPRODUCT(--(($T$3:$T$793=T62)*($U$3:$U$793&gt;U62))+1)-790</f>
        <v>201</v>
      </c>
      <c r="O62" s="3" cm="1">
        <f t="array" ref="O62">SUMPRODUCT(--(($R$3:$R$793=R62)*($S$3:$S$793&gt;S62))+1)-790</f>
        <v>201</v>
      </c>
      <c r="P62" s="3" t="b">
        <f t="shared" si="0"/>
        <v>1</v>
      </c>
      <c r="R62" s="3" t="str">
        <f t="shared" si="1"/>
        <v>小学体育与健康</v>
      </c>
      <c r="S62" s="3">
        <f t="shared" si="2"/>
        <v>77.6</v>
      </c>
      <c r="T62" s="3" t="str">
        <f t="shared" si="3"/>
        <v>小学体育与健康</v>
      </c>
      <c r="U62" s="3">
        <f t="shared" si="4"/>
        <v>77.6</v>
      </c>
      <c r="V62" s="3">
        <f t="shared" si="5"/>
        <v>77.6</v>
      </c>
    </row>
    <row r="63" s="3" customFormat="1" ht="13" customHeight="1" spans="1:22">
      <c r="A63" s="12">
        <v>8</v>
      </c>
      <c r="B63" s="13" t="s">
        <v>816</v>
      </c>
      <c r="C63" s="14" t="s">
        <v>561</v>
      </c>
      <c r="D63" s="12" t="s">
        <v>807</v>
      </c>
      <c r="E63" s="15" t="s">
        <v>808</v>
      </c>
      <c r="F63" s="15">
        <v>84.75</v>
      </c>
      <c r="G63" s="15">
        <v>8</v>
      </c>
      <c r="H63" s="16" t="s">
        <v>809</v>
      </c>
      <c r="I63" s="21">
        <v>3</v>
      </c>
      <c r="J63" s="21">
        <v>4</v>
      </c>
      <c r="K63" s="21">
        <v>79.58</v>
      </c>
      <c r="L63" s="21">
        <v>79.58</v>
      </c>
      <c r="N63" s="3" cm="1">
        <f t="array" ref="N63">SUMPRODUCT(--(($T$3:$T$793=T63)*($U$3:$U$793&gt;U63))+1)-790</f>
        <v>63</v>
      </c>
      <c r="O63" s="3" cm="1">
        <f t="array" ref="O63">SUMPRODUCT(--(($R$3:$R$793=R63)*($S$3:$S$793&gt;S63))+1)-790</f>
        <v>63</v>
      </c>
      <c r="P63" s="3" t="b">
        <f t="shared" si="0"/>
        <v>1</v>
      </c>
      <c r="R63" s="3" t="str">
        <f t="shared" si="1"/>
        <v>小学体育与健康</v>
      </c>
      <c r="S63" s="3">
        <f t="shared" si="2"/>
        <v>82.165</v>
      </c>
      <c r="T63" s="3" t="str">
        <f t="shared" si="3"/>
        <v>小学体育与健康</v>
      </c>
      <c r="U63" s="3">
        <f t="shared" si="4"/>
        <v>82.165</v>
      </c>
      <c r="V63" s="3">
        <f t="shared" si="5"/>
        <v>82.165</v>
      </c>
    </row>
    <row r="64" s="3" customFormat="1" ht="13" customHeight="1" spans="1:22">
      <c r="A64" s="12">
        <v>12</v>
      </c>
      <c r="B64" s="13" t="s">
        <v>820</v>
      </c>
      <c r="C64" s="14" t="s">
        <v>486</v>
      </c>
      <c r="D64" s="12" t="s">
        <v>807</v>
      </c>
      <c r="E64" s="15" t="s">
        <v>808</v>
      </c>
      <c r="F64" s="15">
        <v>83</v>
      </c>
      <c r="G64" s="15">
        <v>11</v>
      </c>
      <c r="H64" s="16" t="s">
        <v>809</v>
      </c>
      <c r="I64" s="21">
        <v>3</v>
      </c>
      <c r="J64" s="21">
        <v>5</v>
      </c>
      <c r="K64" s="21">
        <v>81</v>
      </c>
      <c r="L64" s="21">
        <v>81</v>
      </c>
      <c r="N64" s="3" cm="1">
        <f t="array" ref="N64">SUMPRODUCT(--(($T$3:$T$793=T64)*($U$3:$U$793&gt;U64))+1)-790</f>
        <v>71</v>
      </c>
      <c r="O64" s="3" cm="1">
        <f t="array" ref="O64">SUMPRODUCT(--(($R$3:$R$793=R64)*($S$3:$S$793&gt;S64))+1)-790</f>
        <v>71</v>
      </c>
      <c r="P64" s="3" t="b">
        <f t="shared" si="0"/>
        <v>1</v>
      </c>
      <c r="R64" s="3" t="str">
        <f t="shared" si="1"/>
        <v>小学体育与健康</v>
      </c>
      <c r="S64" s="3">
        <f t="shared" si="2"/>
        <v>82</v>
      </c>
      <c r="T64" s="3" t="str">
        <f t="shared" si="3"/>
        <v>小学体育与健康</v>
      </c>
      <c r="U64" s="3">
        <f t="shared" si="4"/>
        <v>82</v>
      </c>
      <c r="V64" s="3">
        <f t="shared" si="5"/>
        <v>82</v>
      </c>
    </row>
    <row r="65" s="3" customFormat="1" ht="13" customHeight="1" spans="1:22">
      <c r="A65" s="12">
        <v>210</v>
      </c>
      <c r="B65" s="13" t="s">
        <v>1018</v>
      </c>
      <c r="C65" s="14" t="s">
        <v>548</v>
      </c>
      <c r="D65" s="12" t="s">
        <v>807</v>
      </c>
      <c r="E65" s="15" t="s">
        <v>808</v>
      </c>
      <c r="F65" s="15">
        <v>73.5</v>
      </c>
      <c r="G65" s="15">
        <v>205</v>
      </c>
      <c r="H65" s="15" t="s">
        <v>809</v>
      </c>
      <c r="I65" s="21">
        <v>3</v>
      </c>
      <c r="J65" s="21">
        <v>6</v>
      </c>
      <c r="K65" s="21">
        <v>79.88</v>
      </c>
      <c r="L65" s="21">
        <v>79.88</v>
      </c>
      <c r="N65" s="3" cm="1">
        <f t="array" ref="N65">SUMPRODUCT(--(($T$3:$T$793=T65)*($U$3:$U$793&gt;U65))+1)-790</f>
        <v>221</v>
      </c>
      <c r="O65" s="3" cm="1">
        <f t="array" ref="O65">SUMPRODUCT(--(($R$3:$R$793=R65)*($S$3:$S$793&gt;S65))+1)-790</f>
        <v>221</v>
      </c>
      <c r="P65" s="3" t="b">
        <f t="shared" si="0"/>
        <v>1</v>
      </c>
      <c r="R65" s="3" t="str">
        <f t="shared" si="1"/>
        <v>小学体育与健康</v>
      </c>
      <c r="S65" s="3">
        <f t="shared" si="2"/>
        <v>76.69</v>
      </c>
      <c r="T65" s="3" t="str">
        <f t="shared" si="3"/>
        <v>小学体育与健康</v>
      </c>
      <c r="U65" s="3">
        <f t="shared" si="4"/>
        <v>76.69</v>
      </c>
      <c r="V65" s="3">
        <f t="shared" si="5"/>
        <v>76.69</v>
      </c>
    </row>
    <row r="66" s="3" customFormat="1" ht="13" customHeight="1" spans="1:22">
      <c r="A66" s="12">
        <v>70</v>
      </c>
      <c r="B66" s="13" t="s">
        <v>877</v>
      </c>
      <c r="C66" s="14" t="s">
        <v>621</v>
      </c>
      <c r="D66" s="12" t="s">
        <v>807</v>
      </c>
      <c r="E66" s="15" t="s">
        <v>808</v>
      </c>
      <c r="F66" s="15">
        <v>78.25</v>
      </c>
      <c r="G66" s="15">
        <v>68</v>
      </c>
      <c r="H66" s="15" t="s">
        <v>809</v>
      </c>
      <c r="I66" s="21">
        <v>3</v>
      </c>
      <c r="J66" s="21">
        <v>7</v>
      </c>
      <c r="K66" s="21">
        <v>77.92</v>
      </c>
      <c r="L66" s="21">
        <v>77.92</v>
      </c>
      <c r="N66" s="3" cm="1">
        <f t="array" ref="N66">SUMPRODUCT(--(($T$3:$T$793=T66)*($U$3:$U$793&gt;U66))+1)-790</f>
        <v>191</v>
      </c>
      <c r="O66" s="3" cm="1">
        <f t="array" ref="O66">SUMPRODUCT(--(($R$3:$R$793=R66)*($S$3:$S$793&gt;S66))+1)-790</f>
        <v>191</v>
      </c>
      <c r="P66" s="3" t="b">
        <f t="shared" si="0"/>
        <v>1</v>
      </c>
      <c r="R66" s="3" t="str">
        <f t="shared" si="1"/>
        <v>小学体育与健康</v>
      </c>
      <c r="S66" s="3">
        <f t="shared" si="2"/>
        <v>78.085</v>
      </c>
      <c r="T66" s="3" t="str">
        <f t="shared" si="3"/>
        <v>小学体育与健康</v>
      </c>
      <c r="U66" s="3">
        <f t="shared" si="4"/>
        <v>78.085</v>
      </c>
      <c r="V66" s="3">
        <f t="shared" si="5"/>
        <v>78.085</v>
      </c>
    </row>
    <row r="67" s="3" customFormat="1" ht="13" customHeight="1" spans="1:22">
      <c r="A67" s="12">
        <v>164</v>
      </c>
      <c r="B67" s="13" t="s">
        <v>973</v>
      </c>
      <c r="C67" s="14" t="s">
        <v>401</v>
      </c>
      <c r="D67" s="12" t="s">
        <v>807</v>
      </c>
      <c r="E67" s="15" t="s">
        <v>808</v>
      </c>
      <c r="F67" s="15">
        <v>75</v>
      </c>
      <c r="G67" s="15">
        <v>159</v>
      </c>
      <c r="H67" s="15" t="s">
        <v>809</v>
      </c>
      <c r="I67" s="21">
        <v>3</v>
      </c>
      <c r="J67" s="21">
        <v>8</v>
      </c>
      <c r="K67" s="21">
        <v>82.4</v>
      </c>
      <c r="L67" s="21">
        <v>82.4</v>
      </c>
      <c r="N67" s="3" cm="1">
        <f t="array" ref="N67">SUMPRODUCT(--(($T$3:$T$793=T67)*($U$3:$U$793&gt;U67))+1)-790</f>
        <v>176</v>
      </c>
      <c r="O67" s="3" cm="1">
        <f t="array" ref="O67">SUMPRODUCT(--(($R$3:$R$793=R67)*($S$3:$S$793&gt;S67))+1)-790</f>
        <v>176</v>
      </c>
      <c r="P67" s="3" t="b">
        <f t="shared" ref="P67:P130" si="6">N67=O67</f>
        <v>1</v>
      </c>
      <c r="R67" s="3" t="str">
        <f t="shared" ref="R67:R130" si="7">D67&amp;E67</f>
        <v>小学体育与健康</v>
      </c>
      <c r="S67" s="3">
        <f t="shared" ref="S67:S130" si="8">F67*0.5+L67*0.5</f>
        <v>78.7</v>
      </c>
      <c r="T67" s="3" t="str">
        <f t="shared" ref="T67:T130" si="9">D67&amp;E67</f>
        <v>小学体育与健康</v>
      </c>
      <c r="U67" s="3">
        <f t="shared" ref="U67:U130" si="10">F67*0.5+K67*0.5</f>
        <v>78.7</v>
      </c>
      <c r="V67" s="3">
        <f t="shared" ref="V67:V130" si="11">F67*0.5+L67*0.5</f>
        <v>78.7</v>
      </c>
    </row>
    <row r="68" s="3" customFormat="1" ht="13" customHeight="1" spans="1:22">
      <c r="A68" s="12">
        <v>7</v>
      </c>
      <c r="B68" s="13" t="s">
        <v>815</v>
      </c>
      <c r="C68" s="14" t="s">
        <v>328</v>
      </c>
      <c r="D68" s="12" t="s">
        <v>807</v>
      </c>
      <c r="E68" s="15" t="s">
        <v>808</v>
      </c>
      <c r="F68" s="15">
        <v>85.25</v>
      </c>
      <c r="G68" s="15">
        <v>7</v>
      </c>
      <c r="H68" s="16" t="s">
        <v>809</v>
      </c>
      <c r="I68" s="21">
        <v>3</v>
      </c>
      <c r="J68" s="21">
        <v>9</v>
      </c>
      <c r="K68" s="21">
        <v>83.5</v>
      </c>
      <c r="L68" s="21">
        <v>83.5</v>
      </c>
      <c r="N68" s="3" cm="1">
        <f t="array" ref="N68">SUMPRODUCT(--(($T$3:$T$793=T68)*($U$3:$U$793&gt;U68))+1)-790</f>
        <v>15</v>
      </c>
      <c r="O68" s="3" cm="1">
        <f t="array" ref="O68">SUMPRODUCT(--(($R$3:$R$793=R68)*($S$3:$S$793&gt;S68))+1)-790</f>
        <v>15</v>
      </c>
      <c r="P68" s="3" t="b">
        <f t="shared" si="6"/>
        <v>1</v>
      </c>
      <c r="R68" s="3" t="str">
        <f t="shared" si="7"/>
        <v>小学体育与健康</v>
      </c>
      <c r="S68" s="3">
        <f t="shared" si="8"/>
        <v>84.375</v>
      </c>
      <c r="T68" s="3" t="str">
        <f t="shared" si="9"/>
        <v>小学体育与健康</v>
      </c>
      <c r="U68" s="3">
        <f t="shared" si="10"/>
        <v>84.375</v>
      </c>
      <c r="V68" s="3">
        <f t="shared" si="11"/>
        <v>84.375</v>
      </c>
    </row>
    <row r="69" s="3" customFormat="1" ht="13" customHeight="1" spans="1:22">
      <c r="A69" s="12">
        <v>96</v>
      </c>
      <c r="B69" s="13" t="s">
        <v>903</v>
      </c>
      <c r="C69" s="14" t="s">
        <v>552</v>
      </c>
      <c r="D69" s="12" t="s">
        <v>807</v>
      </c>
      <c r="E69" s="15" t="s">
        <v>808</v>
      </c>
      <c r="F69" s="15">
        <v>77</v>
      </c>
      <c r="G69" s="15">
        <v>91</v>
      </c>
      <c r="H69" s="15" t="s">
        <v>809</v>
      </c>
      <c r="I69" s="21">
        <v>3</v>
      </c>
      <c r="J69" s="21">
        <v>10</v>
      </c>
      <c r="K69" s="21">
        <v>79.72</v>
      </c>
      <c r="L69" s="21">
        <v>79.72</v>
      </c>
      <c r="N69" s="3" cm="1">
        <f t="array" ref="N69">SUMPRODUCT(--(($T$3:$T$793=T69)*($U$3:$U$793&gt;U69))+1)-790</f>
        <v>185</v>
      </c>
      <c r="O69" s="3" cm="1">
        <f t="array" ref="O69">SUMPRODUCT(--(($R$3:$R$793=R69)*($S$3:$S$793&gt;S69))+1)-790</f>
        <v>185</v>
      </c>
      <c r="P69" s="3" t="b">
        <f t="shared" si="6"/>
        <v>1</v>
      </c>
      <c r="R69" s="3" t="str">
        <f t="shared" si="7"/>
        <v>小学体育与健康</v>
      </c>
      <c r="S69" s="3">
        <f t="shared" si="8"/>
        <v>78.36</v>
      </c>
      <c r="T69" s="3" t="str">
        <f t="shared" si="9"/>
        <v>小学体育与健康</v>
      </c>
      <c r="U69" s="3">
        <f t="shared" si="10"/>
        <v>78.36</v>
      </c>
      <c r="V69" s="3">
        <f t="shared" si="11"/>
        <v>78.36</v>
      </c>
    </row>
    <row r="70" s="3" customFormat="1" ht="13" customHeight="1" spans="1:22">
      <c r="A70" s="12">
        <v>199</v>
      </c>
      <c r="B70" s="13" t="s">
        <v>1008</v>
      </c>
      <c r="C70" s="14" t="s">
        <v>490</v>
      </c>
      <c r="D70" s="12" t="s">
        <v>807</v>
      </c>
      <c r="E70" s="15" t="s">
        <v>808</v>
      </c>
      <c r="F70" s="15">
        <v>73.75</v>
      </c>
      <c r="G70" s="15">
        <v>198</v>
      </c>
      <c r="H70" s="15" t="s">
        <v>809</v>
      </c>
      <c r="I70" s="21">
        <v>3</v>
      </c>
      <c r="J70" s="21">
        <v>11</v>
      </c>
      <c r="K70" s="21">
        <v>80.9</v>
      </c>
      <c r="L70" s="21">
        <v>80.9</v>
      </c>
      <c r="N70" s="3" cm="1">
        <f t="array" ref="N70">SUMPRODUCT(--(($T$3:$T$793=T70)*($U$3:$U$793&gt;U70))+1)-790</f>
        <v>209</v>
      </c>
      <c r="O70" s="3" cm="1">
        <f t="array" ref="O70">SUMPRODUCT(--(($R$3:$R$793=R70)*($S$3:$S$793&gt;S70))+1)-790</f>
        <v>209</v>
      </c>
      <c r="P70" s="3" t="b">
        <f t="shared" si="6"/>
        <v>1</v>
      </c>
      <c r="R70" s="3" t="str">
        <f t="shared" si="7"/>
        <v>小学体育与健康</v>
      </c>
      <c r="S70" s="3">
        <f t="shared" si="8"/>
        <v>77.325</v>
      </c>
      <c r="T70" s="3" t="str">
        <f t="shared" si="9"/>
        <v>小学体育与健康</v>
      </c>
      <c r="U70" s="3">
        <f t="shared" si="10"/>
        <v>77.325</v>
      </c>
      <c r="V70" s="3">
        <f t="shared" si="11"/>
        <v>77.325</v>
      </c>
    </row>
    <row r="71" s="3" customFormat="1" ht="13" customHeight="1" spans="1:22">
      <c r="A71" s="12">
        <v>123</v>
      </c>
      <c r="B71" s="13" t="s">
        <v>931</v>
      </c>
      <c r="C71" s="14" t="s">
        <v>541</v>
      </c>
      <c r="D71" s="12" t="s">
        <v>807</v>
      </c>
      <c r="E71" s="15" t="s">
        <v>808</v>
      </c>
      <c r="F71" s="15">
        <v>76</v>
      </c>
      <c r="G71" s="15">
        <v>120</v>
      </c>
      <c r="H71" s="15" t="s">
        <v>809</v>
      </c>
      <c r="I71" s="21">
        <v>3</v>
      </c>
      <c r="J71" s="21">
        <v>12</v>
      </c>
      <c r="K71" s="21">
        <v>80.1</v>
      </c>
      <c r="L71" s="21">
        <v>80.1</v>
      </c>
      <c r="N71" s="3" cm="1">
        <f t="array" ref="N71">SUMPRODUCT(--(($T$3:$T$793=T71)*($U$3:$U$793&gt;U71))+1)-790</f>
        <v>193</v>
      </c>
      <c r="O71" s="3" cm="1">
        <f t="array" ref="O71">SUMPRODUCT(--(($R$3:$R$793=R71)*($S$3:$S$793&gt;S71))+1)-790</f>
        <v>193</v>
      </c>
      <c r="P71" s="3" t="b">
        <f t="shared" si="6"/>
        <v>1</v>
      </c>
      <c r="R71" s="3" t="str">
        <f t="shared" si="7"/>
        <v>小学体育与健康</v>
      </c>
      <c r="S71" s="3">
        <f t="shared" si="8"/>
        <v>78.05</v>
      </c>
      <c r="T71" s="3" t="str">
        <f t="shared" si="9"/>
        <v>小学体育与健康</v>
      </c>
      <c r="U71" s="3">
        <f t="shared" si="10"/>
        <v>78.05</v>
      </c>
      <c r="V71" s="3">
        <f t="shared" si="11"/>
        <v>78.05</v>
      </c>
    </row>
    <row r="72" s="3" customFormat="1" ht="13" customHeight="1" spans="1:22">
      <c r="A72" s="12">
        <v>29</v>
      </c>
      <c r="B72" s="13" t="s">
        <v>837</v>
      </c>
      <c r="C72" s="14" t="s">
        <v>478</v>
      </c>
      <c r="D72" s="12" t="s">
        <v>807</v>
      </c>
      <c r="E72" s="15" t="s">
        <v>808</v>
      </c>
      <c r="F72" s="15">
        <v>80.75</v>
      </c>
      <c r="G72" s="15">
        <v>28</v>
      </c>
      <c r="H72" s="16" t="s">
        <v>809</v>
      </c>
      <c r="I72" s="21">
        <v>3</v>
      </c>
      <c r="J72" s="21">
        <v>13</v>
      </c>
      <c r="K72" s="21">
        <v>81.3</v>
      </c>
      <c r="L72" s="21">
        <v>81.3</v>
      </c>
      <c r="N72" s="3" cm="1">
        <f t="array" ref="N72">SUMPRODUCT(--(($T$3:$T$793=T72)*($U$3:$U$793&gt;U72))+1)-790</f>
        <v>101</v>
      </c>
      <c r="O72" s="3" cm="1">
        <f t="array" ref="O72">SUMPRODUCT(--(($R$3:$R$793=R72)*($S$3:$S$793&gt;S72))+1)-790</f>
        <v>101</v>
      </c>
      <c r="P72" s="3" t="b">
        <f t="shared" si="6"/>
        <v>1</v>
      </c>
      <c r="R72" s="3" t="str">
        <f t="shared" si="7"/>
        <v>小学体育与健康</v>
      </c>
      <c r="S72" s="3">
        <f t="shared" si="8"/>
        <v>81.025</v>
      </c>
      <c r="T72" s="3" t="str">
        <f t="shared" si="9"/>
        <v>小学体育与健康</v>
      </c>
      <c r="U72" s="3">
        <f t="shared" si="10"/>
        <v>81.025</v>
      </c>
      <c r="V72" s="3">
        <f t="shared" si="11"/>
        <v>81.025</v>
      </c>
    </row>
    <row r="73" s="3" customFormat="1" ht="13" customHeight="1" spans="1:22">
      <c r="A73" s="12">
        <v>34</v>
      </c>
      <c r="B73" s="13" t="s">
        <v>842</v>
      </c>
      <c r="C73" s="14" t="s">
        <v>319</v>
      </c>
      <c r="D73" s="12" t="s">
        <v>807</v>
      </c>
      <c r="E73" s="15" t="s">
        <v>808</v>
      </c>
      <c r="F73" s="15">
        <v>80.25</v>
      </c>
      <c r="G73" s="15">
        <v>34</v>
      </c>
      <c r="H73" s="16" t="s">
        <v>809</v>
      </c>
      <c r="I73" s="21">
        <v>3</v>
      </c>
      <c r="J73" s="21">
        <v>14</v>
      </c>
      <c r="K73" s="21">
        <v>83.68</v>
      </c>
      <c r="L73" s="21">
        <v>83.68</v>
      </c>
      <c r="N73" s="3" cm="1">
        <f t="array" ref="N73">SUMPRODUCT(--(($T$3:$T$793=T73)*($U$3:$U$793&gt;U73))+1)-790</f>
        <v>72</v>
      </c>
      <c r="O73" s="3" cm="1">
        <f t="array" ref="O73">SUMPRODUCT(--(($R$3:$R$793=R73)*($S$3:$S$793&gt;S73))+1)-790</f>
        <v>72</v>
      </c>
      <c r="P73" s="3" t="b">
        <f t="shared" si="6"/>
        <v>1</v>
      </c>
      <c r="R73" s="3" t="str">
        <f t="shared" si="7"/>
        <v>小学体育与健康</v>
      </c>
      <c r="S73" s="3">
        <f t="shared" si="8"/>
        <v>81.965</v>
      </c>
      <c r="T73" s="3" t="str">
        <f t="shared" si="9"/>
        <v>小学体育与健康</v>
      </c>
      <c r="U73" s="3">
        <f t="shared" si="10"/>
        <v>81.965</v>
      </c>
      <c r="V73" s="3">
        <f t="shared" si="11"/>
        <v>81.965</v>
      </c>
    </row>
    <row r="74" s="3" customFormat="1" ht="13" customHeight="1" spans="1:22">
      <c r="A74" s="12">
        <v>63</v>
      </c>
      <c r="B74" s="13" t="s">
        <v>870</v>
      </c>
      <c r="C74" s="14" t="s">
        <v>637</v>
      </c>
      <c r="D74" s="12" t="s">
        <v>807</v>
      </c>
      <c r="E74" s="15" t="s">
        <v>808</v>
      </c>
      <c r="F74" s="15">
        <v>78.5</v>
      </c>
      <c r="G74" s="15">
        <v>61</v>
      </c>
      <c r="H74" s="15" t="s">
        <v>809</v>
      </c>
      <c r="I74" s="21">
        <v>3</v>
      </c>
      <c r="J74" s="21">
        <v>15</v>
      </c>
      <c r="K74" s="21">
        <v>77.4</v>
      </c>
      <c r="L74" s="21">
        <v>77.4</v>
      </c>
      <c r="N74" s="3" cm="1">
        <f t="array" ref="N74">SUMPRODUCT(--(($T$3:$T$793=T74)*($U$3:$U$793&gt;U74))+1)-790</f>
        <v>195</v>
      </c>
      <c r="O74" s="3" cm="1">
        <f t="array" ref="O74">SUMPRODUCT(--(($R$3:$R$793=R74)*($S$3:$S$793&gt;S74))+1)-790</f>
        <v>195</v>
      </c>
      <c r="P74" s="3" t="b">
        <f t="shared" si="6"/>
        <v>1</v>
      </c>
      <c r="R74" s="3" t="str">
        <f t="shared" si="7"/>
        <v>小学体育与健康</v>
      </c>
      <c r="S74" s="3">
        <f t="shared" si="8"/>
        <v>77.95</v>
      </c>
      <c r="T74" s="3" t="str">
        <f t="shared" si="9"/>
        <v>小学体育与健康</v>
      </c>
      <c r="U74" s="3">
        <f t="shared" si="10"/>
        <v>77.95</v>
      </c>
      <c r="V74" s="3">
        <f t="shared" si="11"/>
        <v>77.95</v>
      </c>
    </row>
    <row r="75" s="3" customFormat="1" ht="13" customHeight="1" spans="1:22">
      <c r="A75" s="12">
        <v>243</v>
      </c>
      <c r="B75" s="13" t="s">
        <v>1051</v>
      </c>
      <c r="C75" s="14" t="s">
        <v>484</v>
      </c>
      <c r="D75" s="12" t="s">
        <v>807</v>
      </c>
      <c r="E75" s="15" t="s">
        <v>808</v>
      </c>
      <c r="F75" s="15">
        <v>72.75</v>
      </c>
      <c r="G75" s="15">
        <v>238</v>
      </c>
      <c r="H75" s="15" t="s">
        <v>809</v>
      </c>
      <c r="I75" s="21">
        <v>3</v>
      </c>
      <c r="J75" s="21">
        <v>16</v>
      </c>
      <c r="K75" s="21">
        <v>81.04</v>
      </c>
      <c r="L75" s="21">
        <v>81.04</v>
      </c>
      <c r="N75" s="3" cm="1">
        <f t="array" ref="N75">SUMPRODUCT(--(($T$3:$T$793=T75)*($U$3:$U$793&gt;U75))+1)-790</f>
        <v>219</v>
      </c>
      <c r="O75" s="3" cm="1">
        <f t="array" ref="O75">SUMPRODUCT(--(($R$3:$R$793=R75)*($S$3:$S$793&gt;S75))+1)-790</f>
        <v>219</v>
      </c>
      <c r="P75" s="3" t="b">
        <f t="shared" si="6"/>
        <v>1</v>
      </c>
      <c r="R75" s="3" t="str">
        <f t="shared" si="7"/>
        <v>小学体育与健康</v>
      </c>
      <c r="S75" s="3">
        <f t="shared" si="8"/>
        <v>76.895</v>
      </c>
      <c r="T75" s="3" t="str">
        <f t="shared" si="9"/>
        <v>小学体育与健康</v>
      </c>
      <c r="U75" s="3">
        <f t="shared" si="10"/>
        <v>76.895</v>
      </c>
      <c r="V75" s="3">
        <f t="shared" si="11"/>
        <v>76.895</v>
      </c>
    </row>
    <row r="76" s="3" customFormat="1" ht="13" customHeight="1" spans="1:22">
      <c r="A76" s="12">
        <v>159</v>
      </c>
      <c r="B76" s="13" t="s">
        <v>967</v>
      </c>
      <c r="C76" s="14" t="s">
        <v>617</v>
      </c>
      <c r="D76" s="12" t="s">
        <v>807</v>
      </c>
      <c r="E76" s="15" t="s">
        <v>808</v>
      </c>
      <c r="F76" s="15">
        <v>75</v>
      </c>
      <c r="G76" s="15">
        <v>159</v>
      </c>
      <c r="H76" s="15" t="s">
        <v>809</v>
      </c>
      <c r="I76" s="21">
        <v>3</v>
      </c>
      <c r="J76" s="21">
        <v>17</v>
      </c>
      <c r="K76" s="21">
        <v>78.14</v>
      </c>
      <c r="L76" s="21">
        <v>78.14</v>
      </c>
      <c r="N76" s="3" cm="1">
        <f t="array" ref="N76">SUMPRODUCT(--(($T$3:$T$793=T76)*($U$3:$U$793&gt;U76))+1)-790</f>
        <v>223</v>
      </c>
      <c r="O76" s="3" cm="1">
        <f t="array" ref="O76">SUMPRODUCT(--(($R$3:$R$793=R76)*($S$3:$S$793&gt;S76))+1)-790</f>
        <v>223</v>
      </c>
      <c r="P76" s="3" t="b">
        <f t="shared" si="6"/>
        <v>1</v>
      </c>
      <c r="R76" s="3" t="str">
        <f t="shared" si="7"/>
        <v>小学体育与健康</v>
      </c>
      <c r="S76" s="3">
        <f t="shared" si="8"/>
        <v>76.57</v>
      </c>
      <c r="T76" s="3" t="str">
        <f t="shared" si="9"/>
        <v>小学体育与健康</v>
      </c>
      <c r="U76" s="3">
        <f t="shared" si="10"/>
        <v>76.57</v>
      </c>
      <c r="V76" s="3">
        <f t="shared" si="11"/>
        <v>76.57</v>
      </c>
    </row>
    <row r="77" s="3" customFormat="1" ht="13" customHeight="1" spans="1:22">
      <c r="A77" s="12">
        <v>186</v>
      </c>
      <c r="B77" s="13" t="s">
        <v>995</v>
      </c>
      <c r="C77" s="14" t="s">
        <v>539</v>
      </c>
      <c r="D77" s="12" t="s">
        <v>807</v>
      </c>
      <c r="E77" s="15" t="s">
        <v>808</v>
      </c>
      <c r="F77" s="15">
        <v>74</v>
      </c>
      <c r="G77" s="15">
        <v>185</v>
      </c>
      <c r="H77" s="15" t="s">
        <v>809</v>
      </c>
      <c r="I77" s="21">
        <v>3</v>
      </c>
      <c r="J77" s="21">
        <v>18</v>
      </c>
      <c r="K77" s="21">
        <v>80.14</v>
      </c>
      <c r="L77" s="21">
        <v>80.14</v>
      </c>
      <c r="N77" s="3" cm="1">
        <f t="array" ref="N77">SUMPRODUCT(--(($T$3:$T$793=T77)*($U$3:$U$793&gt;U77))+1)-790</f>
        <v>217</v>
      </c>
      <c r="O77" s="3" cm="1">
        <f t="array" ref="O77">SUMPRODUCT(--(($R$3:$R$793=R77)*($S$3:$S$793&gt;S77))+1)-790</f>
        <v>217</v>
      </c>
      <c r="P77" s="3" t="b">
        <f t="shared" si="6"/>
        <v>1</v>
      </c>
      <c r="R77" s="3" t="str">
        <f t="shared" si="7"/>
        <v>小学体育与健康</v>
      </c>
      <c r="S77" s="3">
        <f t="shared" si="8"/>
        <v>77.07</v>
      </c>
      <c r="T77" s="3" t="str">
        <f t="shared" si="9"/>
        <v>小学体育与健康</v>
      </c>
      <c r="U77" s="3">
        <f t="shared" si="10"/>
        <v>77.07</v>
      </c>
      <c r="V77" s="3">
        <f t="shared" si="11"/>
        <v>77.07</v>
      </c>
    </row>
    <row r="78" s="3" customFormat="1" ht="13" customHeight="1" spans="1:22">
      <c r="A78" s="12">
        <v>220</v>
      </c>
      <c r="B78" s="13" t="s">
        <v>1028</v>
      </c>
      <c r="C78" s="14" t="s">
        <v>238</v>
      </c>
      <c r="D78" s="12" t="s">
        <v>807</v>
      </c>
      <c r="E78" s="15" t="s">
        <v>808</v>
      </c>
      <c r="F78" s="15">
        <v>73.25</v>
      </c>
      <c r="G78" s="15">
        <v>219</v>
      </c>
      <c r="H78" s="15" t="s">
        <v>809</v>
      </c>
      <c r="I78" s="21">
        <v>3</v>
      </c>
      <c r="J78" s="21">
        <v>19</v>
      </c>
      <c r="K78" s="21">
        <v>84.96</v>
      </c>
      <c r="L78" s="21">
        <v>84.96</v>
      </c>
      <c r="N78" s="3" cm="1">
        <f t="array" ref="N78">SUMPRODUCT(--(($T$3:$T$793=T78)*($U$3:$U$793&gt;U78))+1)-790</f>
        <v>167</v>
      </c>
      <c r="O78" s="3" cm="1">
        <f t="array" ref="O78">SUMPRODUCT(--(($R$3:$R$793=R78)*($S$3:$S$793&gt;S78))+1)-790</f>
        <v>167</v>
      </c>
      <c r="P78" s="3" t="b">
        <f t="shared" si="6"/>
        <v>1</v>
      </c>
      <c r="R78" s="3" t="str">
        <f t="shared" si="7"/>
        <v>小学体育与健康</v>
      </c>
      <c r="S78" s="3">
        <f t="shared" si="8"/>
        <v>79.105</v>
      </c>
      <c r="T78" s="3" t="str">
        <f t="shared" si="9"/>
        <v>小学体育与健康</v>
      </c>
      <c r="U78" s="3">
        <f t="shared" si="10"/>
        <v>79.105</v>
      </c>
      <c r="V78" s="3">
        <f t="shared" si="11"/>
        <v>79.105</v>
      </c>
    </row>
    <row r="79" s="3" customFormat="1" ht="13" customHeight="1" spans="1:22">
      <c r="A79" s="12">
        <v>4</v>
      </c>
      <c r="B79" s="13" t="s">
        <v>812</v>
      </c>
      <c r="C79" s="14" t="s">
        <v>582</v>
      </c>
      <c r="D79" s="12" t="s">
        <v>807</v>
      </c>
      <c r="E79" s="18" t="s">
        <v>808</v>
      </c>
      <c r="F79" s="15">
        <v>86.5</v>
      </c>
      <c r="G79" s="15">
        <v>4</v>
      </c>
      <c r="H79" s="16" t="s">
        <v>809</v>
      </c>
      <c r="I79" s="21">
        <v>3</v>
      </c>
      <c r="J79" s="21">
        <v>20</v>
      </c>
      <c r="K79" s="21">
        <v>79.1</v>
      </c>
      <c r="L79" s="21">
        <v>79.1</v>
      </c>
      <c r="N79" s="3" cm="1">
        <f t="array" ref="N79">SUMPRODUCT(--(($T$3:$T$793=T79)*($U$3:$U$793&gt;U79))+1)-790</f>
        <v>43</v>
      </c>
      <c r="O79" s="3" cm="1">
        <f t="array" ref="O79">SUMPRODUCT(--(($R$3:$R$793=R79)*($S$3:$S$793&gt;S79))+1)-790</f>
        <v>43</v>
      </c>
      <c r="P79" s="3" t="b">
        <f t="shared" si="6"/>
        <v>1</v>
      </c>
      <c r="R79" s="3" t="str">
        <f t="shared" si="7"/>
        <v>小学体育与健康</v>
      </c>
      <c r="S79" s="3">
        <f t="shared" si="8"/>
        <v>82.8</v>
      </c>
      <c r="T79" s="3" t="str">
        <f t="shared" si="9"/>
        <v>小学体育与健康</v>
      </c>
      <c r="U79" s="3">
        <f t="shared" si="10"/>
        <v>82.8</v>
      </c>
      <c r="V79" s="3">
        <f t="shared" si="11"/>
        <v>82.8</v>
      </c>
    </row>
    <row r="80" s="3" customFormat="1" ht="13" customHeight="1" spans="1:22">
      <c r="A80" s="12">
        <v>1</v>
      </c>
      <c r="B80" s="13" t="s">
        <v>806</v>
      </c>
      <c r="C80" s="14" t="s">
        <v>422</v>
      </c>
      <c r="D80" s="12" t="s">
        <v>807</v>
      </c>
      <c r="E80" s="15" t="s">
        <v>808</v>
      </c>
      <c r="F80" s="15">
        <v>87.5</v>
      </c>
      <c r="G80" s="15">
        <v>1</v>
      </c>
      <c r="H80" s="16" t="s">
        <v>809</v>
      </c>
      <c r="I80" s="21">
        <v>3</v>
      </c>
      <c r="J80" s="21">
        <v>21</v>
      </c>
      <c r="K80" s="21">
        <v>82.14</v>
      </c>
      <c r="L80" s="21">
        <v>82.14</v>
      </c>
      <c r="N80" s="3" cm="1">
        <f t="array" ref="N80">SUMPRODUCT(--(($T$3:$T$793=T80)*($U$3:$U$793&gt;U80))+1)-790</f>
        <v>11</v>
      </c>
      <c r="O80" s="3" cm="1">
        <f t="array" ref="O80">SUMPRODUCT(--(($R$3:$R$793=R80)*($S$3:$S$793&gt;S80))+1)-790</f>
        <v>11</v>
      </c>
      <c r="P80" s="3" t="b">
        <f t="shared" si="6"/>
        <v>1</v>
      </c>
      <c r="R80" s="3" t="str">
        <f t="shared" si="7"/>
        <v>小学体育与健康</v>
      </c>
      <c r="S80" s="3">
        <f t="shared" si="8"/>
        <v>84.82</v>
      </c>
      <c r="T80" s="3" t="str">
        <f t="shared" si="9"/>
        <v>小学体育与健康</v>
      </c>
      <c r="U80" s="3">
        <f t="shared" si="10"/>
        <v>84.82</v>
      </c>
      <c r="V80" s="3">
        <f t="shared" si="11"/>
        <v>84.82</v>
      </c>
    </row>
    <row r="81" s="3" customFormat="1" ht="13" customHeight="1" spans="1:22">
      <c r="A81" s="12">
        <v>195</v>
      </c>
      <c r="B81" s="13" t="s">
        <v>1004</v>
      </c>
      <c r="C81" s="14" t="s">
        <v>570</v>
      </c>
      <c r="D81" s="12" t="s">
        <v>807</v>
      </c>
      <c r="E81" s="15" t="s">
        <v>808</v>
      </c>
      <c r="F81" s="15">
        <v>74</v>
      </c>
      <c r="G81" s="15">
        <v>185</v>
      </c>
      <c r="H81" s="15" t="s">
        <v>809</v>
      </c>
      <c r="I81" s="21">
        <v>3</v>
      </c>
      <c r="J81" s="21">
        <v>22</v>
      </c>
      <c r="K81" s="21">
        <v>79.46</v>
      </c>
      <c r="L81" s="21">
        <v>79.46</v>
      </c>
      <c r="N81" s="3" cm="1">
        <f t="array" ref="N81">SUMPRODUCT(--(($T$3:$T$793=T81)*($U$3:$U$793&gt;U81))+1)-790</f>
        <v>220</v>
      </c>
      <c r="O81" s="3" cm="1">
        <f t="array" ref="O81">SUMPRODUCT(--(($R$3:$R$793=R81)*($S$3:$S$793&gt;S81))+1)-790</f>
        <v>220</v>
      </c>
      <c r="P81" s="3" t="b">
        <f t="shared" si="6"/>
        <v>1</v>
      </c>
      <c r="R81" s="3" t="str">
        <f t="shared" si="7"/>
        <v>小学体育与健康</v>
      </c>
      <c r="S81" s="3">
        <f t="shared" si="8"/>
        <v>76.73</v>
      </c>
      <c r="T81" s="3" t="str">
        <f t="shared" si="9"/>
        <v>小学体育与健康</v>
      </c>
      <c r="U81" s="3">
        <f t="shared" si="10"/>
        <v>76.73</v>
      </c>
      <c r="V81" s="3">
        <f t="shared" si="11"/>
        <v>76.73</v>
      </c>
    </row>
    <row r="82" s="3" customFormat="1" ht="13" customHeight="1" spans="1:22">
      <c r="A82" s="12">
        <v>47</v>
      </c>
      <c r="B82" s="13" t="s">
        <v>855</v>
      </c>
      <c r="C82" s="14" t="s">
        <v>507</v>
      </c>
      <c r="D82" s="12" t="s">
        <v>807</v>
      </c>
      <c r="E82" s="15" t="s">
        <v>808</v>
      </c>
      <c r="F82" s="15">
        <v>79.5</v>
      </c>
      <c r="G82" s="15">
        <v>41</v>
      </c>
      <c r="H82" s="15" t="s">
        <v>809</v>
      </c>
      <c r="I82" s="21">
        <v>3</v>
      </c>
      <c r="J82" s="21">
        <v>23</v>
      </c>
      <c r="K82" s="21">
        <v>80.68</v>
      </c>
      <c r="L82" s="21">
        <v>80.68</v>
      </c>
      <c r="N82" s="3" cm="1">
        <f t="array" ref="N82">SUMPRODUCT(--(($T$3:$T$793=T82)*($U$3:$U$793&gt;U82))+1)-790</f>
        <v>133</v>
      </c>
      <c r="O82" s="3" cm="1">
        <f t="array" ref="O82">SUMPRODUCT(--(($R$3:$R$793=R82)*($S$3:$S$793&gt;S82))+1)-790</f>
        <v>133</v>
      </c>
      <c r="P82" s="3" t="b">
        <f t="shared" si="6"/>
        <v>1</v>
      </c>
      <c r="R82" s="3" t="str">
        <f t="shared" si="7"/>
        <v>小学体育与健康</v>
      </c>
      <c r="S82" s="3">
        <f t="shared" si="8"/>
        <v>80.09</v>
      </c>
      <c r="T82" s="3" t="str">
        <f t="shared" si="9"/>
        <v>小学体育与健康</v>
      </c>
      <c r="U82" s="3">
        <f t="shared" si="10"/>
        <v>80.09</v>
      </c>
      <c r="V82" s="3">
        <f t="shared" si="11"/>
        <v>80.09</v>
      </c>
    </row>
    <row r="83" s="3" customFormat="1" ht="13" customHeight="1" spans="1:22">
      <c r="A83" s="12">
        <v>126</v>
      </c>
      <c r="B83" s="13" t="s">
        <v>934</v>
      </c>
      <c r="C83" s="14" t="s">
        <v>349</v>
      </c>
      <c r="D83" s="12" t="s">
        <v>807</v>
      </c>
      <c r="E83" s="15" t="s">
        <v>808</v>
      </c>
      <c r="F83" s="15">
        <v>76</v>
      </c>
      <c r="G83" s="15">
        <v>120</v>
      </c>
      <c r="H83" s="15" t="s">
        <v>809</v>
      </c>
      <c r="I83" s="21">
        <v>3</v>
      </c>
      <c r="J83" s="21">
        <v>24</v>
      </c>
      <c r="K83" s="21">
        <v>83.16</v>
      </c>
      <c r="L83" s="21">
        <v>83.16</v>
      </c>
      <c r="N83" s="3" cm="1">
        <f t="array" ref="N83">SUMPRODUCT(--(($T$3:$T$793=T83)*($U$3:$U$793&gt;U83))+1)-790</f>
        <v>148</v>
      </c>
      <c r="O83" s="3" cm="1">
        <f t="array" ref="O83">SUMPRODUCT(--(($R$3:$R$793=R83)*($S$3:$S$793&gt;S83))+1)-790</f>
        <v>148</v>
      </c>
      <c r="P83" s="3" t="b">
        <f t="shared" si="6"/>
        <v>1</v>
      </c>
      <c r="R83" s="3" t="str">
        <f t="shared" si="7"/>
        <v>小学体育与健康</v>
      </c>
      <c r="S83" s="3">
        <f t="shared" si="8"/>
        <v>79.58</v>
      </c>
      <c r="T83" s="3" t="str">
        <f t="shared" si="9"/>
        <v>小学体育与健康</v>
      </c>
      <c r="U83" s="3">
        <f t="shared" si="10"/>
        <v>79.58</v>
      </c>
      <c r="V83" s="3">
        <f t="shared" si="11"/>
        <v>79.58</v>
      </c>
    </row>
    <row r="84" s="3" customFormat="1" ht="13" customHeight="1" spans="1:22">
      <c r="A84" s="12">
        <v>53</v>
      </c>
      <c r="B84" s="13" t="s">
        <v>861</v>
      </c>
      <c r="C84" s="14" t="s">
        <v>639</v>
      </c>
      <c r="D84" s="12" t="s">
        <v>807</v>
      </c>
      <c r="E84" s="15" t="s">
        <v>808</v>
      </c>
      <c r="F84" s="15">
        <v>79</v>
      </c>
      <c r="G84" s="15">
        <v>53</v>
      </c>
      <c r="H84" s="15" t="s">
        <v>809</v>
      </c>
      <c r="I84" s="21">
        <v>3</v>
      </c>
      <c r="J84" s="21">
        <v>25</v>
      </c>
      <c r="K84" s="21">
        <v>77.34</v>
      </c>
      <c r="L84" s="21">
        <v>77.34</v>
      </c>
      <c r="N84" s="3" cm="1">
        <f t="array" ref="N84">SUMPRODUCT(--(($T$3:$T$793=T84)*($U$3:$U$793&gt;U84))+1)-790</f>
        <v>190</v>
      </c>
      <c r="O84" s="3" cm="1">
        <f t="array" ref="O84">SUMPRODUCT(--(($R$3:$R$793=R84)*($S$3:$S$793&gt;S84))+1)-790</f>
        <v>190</v>
      </c>
      <c r="P84" s="3" t="b">
        <f t="shared" si="6"/>
        <v>1</v>
      </c>
      <c r="R84" s="3" t="str">
        <f t="shared" si="7"/>
        <v>小学体育与健康</v>
      </c>
      <c r="S84" s="3">
        <f t="shared" si="8"/>
        <v>78.17</v>
      </c>
      <c r="T84" s="3" t="str">
        <f t="shared" si="9"/>
        <v>小学体育与健康</v>
      </c>
      <c r="U84" s="3">
        <f t="shared" si="10"/>
        <v>78.17</v>
      </c>
      <c r="V84" s="3">
        <f t="shared" si="11"/>
        <v>78.17</v>
      </c>
    </row>
    <row r="85" s="3" customFormat="1" ht="13" customHeight="1" spans="1:22">
      <c r="A85" s="12">
        <v>214</v>
      </c>
      <c r="B85" s="13" t="s">
        <v>1022</v>
      </c>
      <c r="C85" s="14" t="s">
        <v>513</v>
      </c>
      <c r="D85" s="12" t="s">
        <v>807</v>
      </c>
      <c r="E85" s="15" t="s">
        <v>808</v>
      </c>
      <c r="F85" s="15">
        <v>73.5</v>
      </c>
      <c r="G85" s="15">
        <v>205</v>
      </c>
      <c r="H85" s="15" t="s">
        <v>809</v>
      </c>
      <c r="I85" s="21">
        <v>3</v>
      </c>
      <c r="J85" s="21">
        <v>26</v>
      </c>
      <c r="K85" s="21">
        <v>80.58</v>
      </c>
      <c r="L85" s="21">
        <v>80.58</v>
      </c>
      <c r="N85" s="3" cm="1">
        <f t="array" ref="N85">SUMPRODUCT(--(($T$3:$T$793=T85)*($U$3:$U$793&gt;U85))+1)-790</f>
        <v>218</v>
      </c>
      <c r="O85" s="3" cm="1">
        <f t="array" ref="O85">SUMPRODUCT(--(($R$3:$R$793=R85)*($S$3:$S$793&gt;S85))+1)-790</f>
        <v>218</v>
      </c>
      <c r="P85" s="3" t="b">
        <f t="shared" si="6"/>
        <v>1</v>
      </c>
      <c r="R85" s="3" t="str">
        <f t="shared" si="7"/>
        <v>小学体育与健康</v>
      </c>
      <c r="S85" s="3">
        <f t="shared" si="8"/>
        <v>77.04</v>
      </c>
      <c r="T85" s="3" t="str">
        <f t="shared" si="9"/>
        <v>小学体育与健康</v>
      </c>
      <c r="U85" s="3">
        <f t="shared" si="10"/>
        <v>77.04</v>
      </c>
      <c r="V85" s="3">
        <f t="shared" si="11"/>
        <v>77.04</v>
      </c>
    </row>
    <row r="86" s="3" customFormat="1" ht="13" customHeight="1" spans="1:22">
      <c r="A86" s="12">
        <v>240</v>
      </c>
      <c r="B86" s="13" t="s">
        <v>1048</v>
      </c>
      <c r="C86" s="14" t="s">
        <v>710</v>
      </c>
      <c r="D86" s="12" t="s">
        <v>807</v>
      </c>
      <c r="E86" s="15" t="s">
        <v>808</v>
      </c>
      <c r="F86" s="15">
        <v>72.75</v>
      </c>
      <c r="G86" s="15">
        <v>238</v>
      </c>
      <c r="H86" s="15" t="s">
        <v>809</v>
      </c>
      <c r="I86" s="21">
        <v>3</v>
      </c>
      <c r="J86" s="21">
        <v>27</v>
      </c>
      <c r="K86" s="21">
        <v>73</v>
      </c>
      <c r="L86" s="21">
        <v>73</v>
      </c>
      <c r="N86" s="3" cm="1">
        <f t="array" ref="N86">SUMPRODUCT(--(($T$3:$T$793=T86)*($U$3:$U$793&gt;U86))+1)-790</f>
        <v>228</v>
      </c>
      <c r="O86" s="3" cm="1">
        <f t="array" ref="O86">SUMPRODUCT(--(($R$3:$R$793=R86)*($S$3:$S$793&gt;S86))+1)-790</f>
        <v>228</v>
      </c>
      <c r="P86" s="3" t="b">
        <f t="shared" si="6"/>
        <v>1</v>
      </c>
      <c r="R86" s="3" t="str">
        <f t="shared" si="7"/>
        <v>小学体育与健康</v>
      </c>
      <c r="S86" s="3">
        <f t="shared" si="8"/>
        <v>72.875</v>
      </c>
      <c r="T86" s="3" t="str">
        <f t="shared" si="9"/>
        <v>小学体育与健康</v>
      </c>
      <c r="U86" s="3">
        <f t="shared" si="10"/>
        <v>72.875</v>
      </c>
      <c r="V86" s="3">
        <f t="shared" si="11"/>
        <v>72.875</v>
      </c>
    </row>
    <row r="87" s="3" customFormat="1" ht="13" customHeight="1" spans="1:22">
      <c r="A87" s="12">
        <v>231</v>
      </c>
      <c r="B87" s="13" t="s">
        <v>1039</v>
      </c>
      <c r="C87" s="14" t="s">
        <v>474</v>
      </c>
      <c r="D87" s="12" t="s">
        <v>807</v>
      </c>
      <c r="E87" s="15" t="s">
        <v>808</v>
      </c>
      <c r="F87" s="15">
        <v>73</v>
      </c>
      <c r="G87" s="15">
        <v>230</v>
      </c>
      <c r="H87" s="15" t="s">
        <v>809</v>
      </c>
      <c r="I87" s="21">
        <v>3</v>
      </c>
      <c r="J87" s="21">
        <v>28</v>
      </c>
      <c r="K87" s="21">
        <v>81.36</v>
      </c>
      <c r="L87" s="21">
        <v>81.36</v>
      </c>
      <c r="N87" s="3" cm="1">
        <f t="array" ref="N87">SUMPRODUCT(--(($T$3:$T$793=T87)*($U$3:$U$793&gt;U87))+1)-790</f>
        <v>216</v>
      </c>
      <c r="O87" s="3" cm="1">
        <f t="array" ref="O87">SUMPRODUCT(--(($R$3:$R$793=R87)*($S$3:$S$793&gt;S87))+1)-790</f>
        <v>216</v>
      </c>
      <c r="P87" s="3" t="b">
        <f t="shared" si="6"/>
        <v>1</v>
      </c>
      <c r="R87" s="3" t="str">
        <f t="shared" si="7"/>
        <v>小学体育与健康</v>
      </c>
      <c r="S87" s="3">
        <f t="shared" si="8"/>
        <v>77.18</v>
      </c>
      <c r="T87" s="3" t="str">
        <f t="shared" si="9"/>
        <v>小学体育与健康</v>
      </c>
      <c r="U87" s="3">
        <f t="shared" si="10"/>
        <v>77.18</v>
      </c>
      <c r="V87" s="3">
        <f t="shared" si="11"/>
        <v>77.18</v>
      </c>
    </row>
    <row r="88" s="3" customFormat="1" ht="13" customHeight="1" spans="1:22">
      <c r="A88" s="12">
        <v>66</v>
      </c>
      <c r="B88" s="13" t="s">
        <v>873</v>
      </c>
      <c r="C88" s="14" t="s">
        <v>557</v>
      </c>
      <c r="D88" s="12" t="s">
        <v>807</v>
      </c>
      <c r="E88" s="15" t="s">
        <v>808</v>
      </c>
      <c r="F88" s="15">
        <v>78.5</v>
      </c>
      <c r="G88" s="15">
        <v>61</v>
      </c>
      <c r="H88" s="15" t="s">
        <v>809</v>
      </c>
      <c r="I88" s="21">
        <v>3</v>
      </c>
      <c r="J88" s="21">
        <v>29</v>
      </c>
      <c r="K88" s="21">
        <v>79.66</v>
      </c>
      <c r="L88" s="21">
        <v>79.66</v>
      </c>
      <c r="N88" s="3" cm="1">
        <f t="array" ref="N88">SUMPRODUCT(--(($T$3:$T$793=T88)*($U$3:$U$793&gt;U88))+1)-790</f>
        <v>168</v>
      </c>
      <c r="O88" s="3" cm="1">
        <f t="array" ref="O88">SUMPRODUCT(--(($R$3:$R$793=R88)*($S$3:$S$793&gt;S88))+1)-790</f>
        <v>168</v>
      </c>
      <c r="P88" s="3" t="b">
        <f t="shared" si="6"/>
        <v>1</v>
      </c>
      <c r="R88" s="3" t="str">
        <f t="shared" si="7"/>
        <v>小学体育与健康</v>
      </c>
      <c r="S88" s="3">
        <f t="shared" si="8"/>
        <v>79.08</v>
      </c>
      <c r="T88" s="3" t="str">
        <f t="shared" si="9"/>
        <v>小学体育与健康</v>
      </c>
      <c r="U88" s="3">
        <f t="shared" si="10"/>
        <v>79.08</v>
      </c>
      <c r="V88" s="3">
        <f t="shared" si="11"/>
        <v>79.08</v>
      </c>
    </row>
    <row r="89" s="3" customFormat="1" ht="13" customHeight="1" spans="1:22">
      <c r="A89" s="12">
        <v>23</v>
      </c>
      <c r="B89" s="13" t="s">
        <v>831</v>
      </c>
      <c r="C89" s="14" t="s">
        <v>443</v>
      </c>
      <c r="D89" s="12" t="s">
        <v>807</v>
      </c>
      <c r="E89" s="15" t="s">
        <v>808</v>
      </c>
      <c r="F89" s="15">
        <v>81.5</v>
      </c>
      <c r="G89" s="15">
        <v>23</v>
      </c>
      <c r="H89" s="16" t="s">
        <v>809</v>
      </c>
      <c r="I89" s="21">
        <v>3</v>
      </c>
      <c r="J89" s="21">
        <v>30</v>
      </c>
      <c r="K89" s="21">
        <v>81.82</v>
      </c>
      <c r="L89" s="21">
        <v>81.82</v>
      </c>
      <c r="N89" s="3" cm="1">
        <f t="array" ref="N89">SUMPRODUCT(--(($T$3:$T$793=T89)*($U$3:$U$793&gt;U89))+1)-790</f>
        <v>83</v>
      </c>
      <c r="O89" s="3" cm="1">
        <f t="array" ref="O89">SUMPRODUCT(--(($R$3:$R$793=R89)*($S$3:$S$793&gt;S89))+1)-790</f>
        <v>83</v>
      </c>
      <c r="P89" s="3" t="b">
        <f t="shared" si="6"/>
        <v>1</v>
      </c>
      <c r="R89" s="3" t="str">
        <f t="shared" si="7"/>
        <v>小学体育与健康</v>
      </c>
      <c r="S89" s="3">
        <f t="shared" si="8"/>
        <v>81.66</v>
      </c>
      <c r="T89" s="3" t="str">
        <f t="shared" si="9"/>
        <v>小学体育与健康</v>
      </c>
      <c r="U89" s="3">
        <f t="shared" si="10"/>
        <v>81.66</v>
      </c>
      <c r="V89" s="3">
        <f t="shared" si="11"/>
        <v>81.66</v>
      </c>
    </row>
    <row r="90" s="3" customFormat="1" ht="13" customHeight="1" spans="1:22">
      <c r="A90" s="12">
        <v>184</v>
      </c>
      <c r="B90" s="13" t="s">
        <v>993</v>
      </c>
      <c r="C90" s="14" t="s">
        <v>285</v>
      </c>
      <c r="D90" s="12" t="s">
        <v>807</v>
      </c>
      <c r="E90" s="15" t="s">
        <v>808</v>
      </c>
      <c r="F90" s="15">
        <v>74.25</v>
      </c>
      <c r="G90" s="15">
        <v>178</v>
      </c>
      <c r="H90" s="15" t="s">
        <v>809</v>
      </c>
      <c r="I90" s="21">
        <v>3</v>
      </c>
      <c r="J90" s="21">
        <v>31</v>
      </c>
      <c r="K90" s="21">
        <v>84.28</v>
      </c>
      <c r="L90" s="21">
        <v>84.28</v>
      </c>
      <c r="N90" s="3" cm="1">
        <f t="array" ref="N90">SUMPRODUCT(--(($T$3:$T$793=T90)*($U$3:$U$793&gt;U90))+1)-790</f>
        <v>160</v>
      </c>
      <c r="O90" s="3" cm="1">
        <f t="array" ref="O90">SUMPRODUCT(--(($R$3:$R$793=R90)*($S$3:$S$793&gt;S90))+1)-790</f>
        <v>160</v>
      </c>
      <c r="P90" s="3" t="b">
        <f t="shared" si="6"/>
        <v>1</v>
      </c>
      <c r="R90" s="3" t="str">
        <f t="shared" si="7"/>
        <v>小学体育与健康</v>
      </c>
      <c r="S90" s="3">
        <f t="shared" si="8"/>
        <v>79.265</v>
      </c>
      <c r="T90" s="3" t="str">
        <f t="shared" si="9"/>
        <v>小学体育与健康</v>
      </c>
      <c r="U90" s="3">
        <f t="shared" si="10"/>
        <v>79.265</v>
      </c>
      <c r="V90" s="3">
        <f t="shared" si="11"/>
        <v>79.265</v>
      </c>
    </row>
    <row r="91" s="3" customFormat="1" ht="13" customHeight="1" spans="1:22">
      <c r="A91" s="12">
        <v>229</v>
      </c>
      <c r="B91" s="13" t="s">
        <v>1037</v>
      </c>
      <c r="C91" s="14" t="s">
        <v>158</v>
      </c>
      <c r="D91" s="12" t="s">
        <v>807</v>
      </c>
      <c r="E91" s="15" t="s">
        <v>808</v>
      </c>
      <c r="F91" s="15">
        <v>73.25</v>
      </c>
      <c r="G91" s="15">
        <v>219</v>
      </c>
      <c r="H91" s="15" t="s">
        <v>809</v>
      </c>
      <c r="I91" s="21">
        <v>4</v>
      </c>
      <c r="J91" s="21">
        <v>1</v>
      </c>
      <c r="K91" s="21">
        <v>86.2</v>
      </c>
      <c r="L91" s="21">
        <v>86.2</v>
      </c>
      <c r="N91" s="3" cm="1">
        <f t="array" ref="N91">SUMPRODUCT(--(($T$3:$T$793=T91)*($U$3:$U$793&gt;U91))+1)-790</f>
        <v>145</v>
      </c>
      <c r="O91" s="3" cm="1">
        <f t="array" ref="O91">SUMPRODUCT(--(($R$3:$R$793=R91)*($S$3:$S$793&gt;S91))+1)-790</f>
        <v>145</v>
      </c>
      <c r="P91" s="3" t="b">
        <f t="shared" si="6"/>
        <v>1</v>
      </c>
      <c r="R91" s="3" t="str">
        <f t="shared" si="7"/>
        <v>小学体育与健康</v>
      </c>
      <c r="S91" s="3">
        <f t="shared" si="8"/>
        <v>79.725</v>
      </c>
      <c r="T91" s="3" t="str">
        <f t="shared" si="9"/>
        <v>小学体育与健康</v>
      </c>
      <c r="U91" s="3">
        <f t="shared" si="10"/>
        <v>79.725</v>
      </c>
      <c r="V91" s="3">
        <f t="shared" si="11"/>
        <v>79.725</v>
      </c>
    </row>
    <row r="92" s="3" customFormat="1" ht="13" customHeight="1" spans="1:22">
      <c r="A92" s="12">
        <v>122</v>
      </c>
      <c r="B92" s="13" t="s">
        <v>930</v>
      </c>
      <c r="C92" s="14" t="s">
        <v>353</v>
      </c>
      <c r="D92" s="12" t="s">
        <v>807</v>
      </c>
      <c r="E92" s="15" t="s">
        <v>808</v>
      </c>
      <c r="F92" s="15">
        <v>76</v>
      </c>
      <c r="G92" s="15">
        <v>120</v>
      </c>
      <c r="H92" s="15" t="s">
        <v>809</v>
      </c>
      <c r="I92" s="21">
        <v>4</v>
      </c>
      <c r="J92" s="21">
        <v>2</v>
      </c>
      <c r="K92" s="21">
        <v>83.1</v>
      </c>
      <c r="L92" s="21">
        <v>83.1</v>
      </c>
      <c r="N92" s="3" cm="1">
        <f t="array" ref="N92">SUMPRODUCT(--(($T$3:$T$793=T92)*($U$3:$U$793&gt;U92))+1)-790</f>
        <v>152</v>
      </c>
      <c r="O92" s="3" cm="1">
        <f t="array" ref="O92">SUMPRODUCT(--(($R$3:$R$793=R92)*($S$3:$S$793&gt;S92))+1)-790</f>
        <v>152</v>
      </c>
      <c r="P92" s="3" t="b">
        <f t="shared" si="6"/>
        <v>1</v>
      </c>
      <c r="R92" s="3" t="str">
        <f t="shared" si="7"/>
        <v>小学体育与健康</v>
      </c>
      <c r="S92" s="3">
        <f t="shared" si="8"/>
        <v>79.55</v>
      </c>
      <c r="T92" s="3" t="str">
        <f t="shared" si="9"/>
        <v>小学体育与健康</v>
      </c>
      <c r="U92" s="3">
        <f t="shared" si="10"/>
        <v>79.55</v>
      </c>
      <c r="V92" s="3">
        <f t="shared" si="11"/>
        <v>79.55</v>
      </c>
    </row>
    <row r="93" s="3" customFormat="1" ht="13" customHeight="1" spans="1:22">
      <c r="A93" s="12">
        <v>191</v>
      </c>
      <c r="B93" s="13" t="s">
        <v>1000</v>
      </c>
      <c r="C93" s="14" t="s">
        <v>718</v>
      </c>
      <c r="D93" s="12" t="s">
        <v>807</v>
      </c>
      <c r="E93" s="15" t="s">
        <v>808</v>
      </c>
      <c r="F93" s="15">
        <v>74</v>
      </c>
      <c r="G93" s="15">
        <v>185</v>
      </c>
      <c r="H93" s="15" t="s">
        <v>809</v>
      </c>
      <c r="I93" s="21">
        <v>4</v>
      </c>
      <c r="J93" s="21">
        <v>3</v>
      </c>
      <c r="K93" s="21">
        <v>69.58</v>
      </c>
      <c r="L93" s="21">
        <v>69.58</v>
      </c>
      <c r="N93" s="3" cm="1">
        <f t="array" ref="N93">SUMPRODUCT(--(($T$3:$T$793=T93)*($U$3:$U$793&gt;U93))+1)-790</f>
        <v>229</v>
      </c>
      <c r="O93" s="3" cm="1">
        <f t="array" ref="O93">SUMPRODUCT(--(($R$3:$R$793=R93)*($S$3:$S$793&gt;S93))+1)-790</f>
        <v>229</v>
      </c>
      <c r="P93" s="3" t="b">
        <f t="shared" si="6"/>
        <v>1</v>
      </c>
      <c r="R93" s="3" t="str">
        <f t="shared" si="7"/>
        <v>小学体育与健康</v>
      </c>
      <c r="S93" s="3">
        <f t="shared" si="8"/>
        <v>71.79</v>
      </c>
      <c r="T93" s="3" t="str">
        <f t="shared" si="9"/>
        <v>小学体育与健康</v>
      </c>
      <c r="U93" s="3">
        <f t="shared" si="10"/>
        <v>71.79</v>
      </c>
      <c r="V93" s="3">
        <f t="shared" si="11"/>
        <v>71.79</v>
      </c>
    </row>
    <row r="94" s="3" customFormat="1" ht="13" customHeight="1" spans="1:22">
      <c r="A94" s="12">
        <v>114</v>
      </c>
      <c r="B94" s="13" t="s">
        <v>922</v>
      </c>
      <c r="C94" s="14" t="s">
        <v>43</v>
      </c>
      <c r="D94" s="12" t="s">
        <v>807</v>
      </c>
      <c r="E94" s="15" t="s">
        <v>808</v>
      </c>
      <c r="F94" s="15">
        <v>76.25</v>
      </c>
      <c r="G94" s="15">
        <v>113</v>
      </c>
      <c r="H94" s="15" t="s">
        <v>809</v>
      </c>
      <c r="I94" s="21">
        <v>4</v>
      </c>
      <c r="J94" s="21">
        <v>4</v>
      </c>
      <c r="K94" s="21">
        <v>88.42</v>
      </c>
      <c r="L94" s="21">
        <v>88.42</v>
      </c>
      <c r="N94" s="3" cm="1">
        <f t="array" ref="N94">SUMPRODUCT(--(($T$3:$T$793=T94)*($U$3:$U$793&gt;U94))+1)-790</f>
        <v>55</v>
      </c>
      <c r="O94" s="3" cm="1">
        <f t="array" ref="O94">SUMPRODUCT(--(($R$3:$R$793=R94)*($S$3:$S$793&gt;S94))+1)-790</f>
        <v>55</v>
      </c>
      <c r="P94" s="3" t="b">
        <f t="shared" si="6"/>
        <v>1</v>
      </c>
      <c r="R94" s="3" t="str">
        <f t="shared" si="7"/>
        <v>小学体育与健康</v>
      </c>
      <c r="S94" s="3">
        <f t="shared" si="8"/>
        <v>82.335</v>
      </c>
      <c r="T94" s="3" t="str">
        <f t="shared" si="9"/>
        <v>小学体育与健康</v>
      </c>
      <c r="U94" s="3">
        <f t="shared" si="10"/>
        <v>82.335</v>
      </c>
      <c r="V94" s="3">
        <f t="shared" si="11"/>
        <v>82.335</v>
      </c>
    </row>
    <row r="95" s="3" customFormat="1" ht="13" customHeight="1" spans="1:22">
      <c r="A95" s="12">
        <v>154</v>
      </c>
      <c r="B95" s="13" t="s">
        <v>962</v>
      </c>
      <c r="C95" s="14" t="s">
        <v>50</v>
      </c>
      <c r="D95" s="12" t="s">
        <v>807</v>
      </c>
      <c r="E95" s="15" t="s">
        <v>808</v>
      </c>
      <c r="F95" s="15">
        <v>75.25</v>
      </c>
      <c r="G95" s="15">
        <v>150</v>
      </c>
      <c r="H95" s="15" t="s">
        <v>809</v>
      </c>
      <c r="I95" s="21">
        <v>4</v>
      </c>
      <c r="J95" s="21">
        <v>5</v>
      </c>
      <c r="K95" s="21">
        <v>88.22</v>
      </c>
      <c r="L95" s="21">
        <v>88.22</v>
      </c>
      <c r="N95" s="3" cm="1">
        <f t="array" ref="N95">SUMPRODUCT(--(($T$3:$T$793=T95)*($U$3:$U$793&gt;U95))+1)-790</f>
        <v>78</v>
      </c>
      <c r="O95" s="3" cm="1">
        <f t="array" ref="O95">SUMPRODUCT(--(($R$3:$R$793=R95)*($S$3:$S$793&gt;S95))+1)-790</f>
        <v>78</v>
      </c>
      <c r="P95" s="3" t="b">
        <f t="shared" si="6"/>
        <v>1</v>
      </c>
      <c r="R95" s="3" t="str">
        <f t="shared" si="7"/>
        <v>小学体育与健康</v>
      </c>
      <c r="S95" s="3">
        <f t="shared" si="8"/>
        <v>81.735</v>
      </c>
      <c r="T95" s="3" t="str">
        <f t="shared" si="9"/>
        <v>小学体育与健康</v>
      </c>
      <c r="U95" s="3">
        <f t="shared" si="10"/>
        <v>81.735</v>
      </c>
      <c r="V95" s="3">
        <f t="shared" si="11"/>
        <v>81.735</v>
      </c>
    </row>
    <row r="96" s="3" customFormat="1" ht="13" customHeight="1" spans="1:22">
      <c r="A96" s="12">
        <v>86</v>
      </c>
      <c r="B96" s="13" t="s">
        <v>893</v>
      </c>
      <c r="C96" s="14" t="s">
        <v>19</v>
      </c>
      <c r="D96" s="12" t="s">
        <v>807</v>
      </c>
      <c r="E96" s="15" t="s">
        <v>808</v>
      </c>
      <c r="F96" s="15">
        <v>77.5</v>
      </c>
      <c r="G96" s="15">
        <v>81</v>
      </c>
      <c r="H96" s="15" t="s">
        <v>809</v>
      </c>
      <c r="I96" s="21">
        <v>4</v>
      </c>
      <c r="J96" s="21">
        <v>6</v>
      </c>
      <c r="K96" s="21">
        <v>89.62</v>
      </c>
      <c r="L96" s="21">
        <v>89.62</v>
      </c>
      <c r="N96" s="3" cm="1">
        <f t="array" ref="N96">SUMPRODUCT(--(($T$3:$T$793=T96)*($U$3:$U$793&gt;U96))+1)-790</f>
        <v>25</v>
      </c>
      <c r="O96" s="3" cm="1">
        <f t="array" ref="O96">SUMPRODUCT(--(($R$3:$R$793=R96)*($S$3:$S$793&gt;S96))+1)-790</f>
        <v>25</v>
      </c>
      <c r="P96" s="3" t="b">
        <f t="shared" si="6"/>
        <v>1</v>
      </c>
      <c r="R96" s="3" t="str">
        <f t="shared" si="7"/>
        <v>小学体育与健康</v>
      </c>
      <c r="S96" s="3">
        <f t="shared" si="8"/>
        <v>83.56</v>
      </c>
      <c r="T96" s="3" t="str">
        <f t="shared" si="9"/>
        <v>小学体育与健康</v>
      </c>
      <c r="U96" s="3">
        <f t="shared" si="10"/>
        <v>83.56</v>
      </c>
      <c r="V96" s="3">
        <f t="shared" si="11"/>
        <v>83.56</v>
      </c>
    </row>
    <row r="97" s="3" customFormat="1" ht="13" customHeight="1" spans="1:22">
      <c r="A97" s="12">
        <v>14</v>
      </c>
      <c r="B97" s="13" t="s">
        <v>822</v>
      </c>
      <c r="C97" s="14" t="s">
        <v>51</v>
      </c>
      <c r="D97" s="12" t="s">
        <v>807</v>
      </c>
      <c r="E97" s="15" t="s">
        <v>808</v>
      </c>
      <c r="F97" s="15">
        <v>82.75</v>
      </c>
      <c r="G97" s="15">
        <v>14</v>
      </c>
      <c r="H97" s="16" t="s">
        <v>809</v>
      </c>
      <c r="I97" s="21">
        <v>4</v>
      </c>
      <c r="J97" s="21">
        <v>8</v>
      </c>
      <c r="K97" s="21">
        <v>88.18</v>
      </c>
      <c r="L97" s="21">
        <v>88.18</v>
      </c>
      <c r="N97" s="3" cm="1">
        <f t="array" ref="N97">SUMPRODUCT(--(($T$3:$T$793=T97)*($U$3:$U$793&gt;U97))+1)-790</f>
        <v>4</v>
      </c>
      <c r="O97" s="3" cm="1">
        <f t="array" ref="O97">SUMPRODUCT(--(($R$3:$R$793=R97)*($S$3:$S$793&gt;S97))+1)-790</f>
        <v>4</v>
      </c>
      <c r="P97" s="3" t="b">
        <f t="shared" si="6"/>
        <v>1</v>
      </c>
      <c r="R97" s="3" t="str">
        <f t="shared" si="7"/>
        <v>小学体育与健康</v>
      </c>
      <c r="S97" s="3">
        <f t="shared" si="8"/>
        <v>85.465</v>
      </c>
      <c r="T97" s="3" t="str">
        <f t="shared" si="9"/>
        <v>小学体育与健康</v>
      </c>
      <c r="U97" s="3">
        <f t="shared" si="10"/>
        <v>85.465</v>
      </c>
      <c r="V97" s="3">
        <f t="shared" si="11"/>
        <v>85.465</v>
      </c>
    </row>
    <row r="98" s="3" customFormat="1" ht="13" customHeight="1" spans="1:22">
      <c r="A98" s="12">
        <v>106</v>
      </c>
      <c r="B98" s="13" t="s">
        <v>913</v>
      </c>
      <c r="C98" s="14" t="s">
        <v>112</v>
      </c>
      <c r="D98" s="12" t="s">
        <v>807</v>
      </c>
      <c r="E98" s="15" t="s">
        <v>808</v>
      </c>
      <c r="F98" s="15">
        <v>76.5</v>
      </c>
      <c r="G98" s="15">
        <v>105</v>
      </c>
      <c r="H98" s="15" t="s">
        <v>809</v>
      </c>
      <c r="I98" s="21">
        <v>4</v>
      </c>
      <c r="J98" s="21">
        <v>9</v>
      </c>
      <c r="K98" s="21">
        <v>86.96</v>
      </c>
      <c r="L98" s="21">
        <v>86.96</v>
      </c>
      <c r="N98" s="3" cm="1">
        <f t="array" ref="N98">SUMPRODUCT(--(($T$3:$T$793=T98)*($U$3:$U$793&gt;U98))+1)-790</f>
        <v>79</v>
      </c>
      <c r="O98" s="3" cm="1">
        <f t="array" ref="O98">SUMPRODUCT(--(($R$3:$R$793=R98)*($S$3:$S$793&gt;S98))+1)-790</f>
        <v>79</v>
      </c>
      <c r="P98" s="3" t="b">
        <f t="shared" si="6"/>
        <v>1</v>
      </c>
      <c r="R98" s="3" t="str">
        <f t="shared" si="7"/>
        <v>小学体育与健康</v>
      </c>
      <c r="S98" s="3">
        <f t="shared" si="8"/>
        <v>81.73</v>
      </c>
      <c r="T98" s="3" t="str">
        <f t="shared" si="9"/>
        <v>小学体育与健康</v>
      </c>
      <c r="U98" s="3">
        <f t="shared" si="10"/>
        <v>81.73</v>
      </c>
      <c r="V98" s="3">
        <f t="shared" si="11"/>
        <v>81.73</v>
      </c>
    </row>
    <row r="99" s="3" customFormat="1" ht="13" customHeight="1" spans="1:22">
      <c r="A99" s="12">
        <v>43</v>
      </c>
      <c r="B99" s="13" t="s">
        <v>851</v>
      </c>
      <c r="C99" s="14" t="s">
        <v>80</v>
      </c>
      <c r="D99" s="12" t="s">
        <v>807</v>
      </c>
      <c r="E99" s="15" t="s">
        <v>808</v>
      </c>
      <c r="F99" s="15">
        <v>79.5</v>
      </c>
      <c r="G99" s="15">
        <v>41</v>
      </c>
      <c r="H99" s="15" t="s">
        <v>809</v>
      </c>
      <c r="I99" s="21">
        <v>4</v>
      </c>
      <c r="J99" s="21">
        <v>10</v>
      </c>
      <c r="K99" s="21">
        <v>87.4</v>
      </c>
      <c r="L99" s="21">
        <v>87.4</v>
      </c>
      <c r="N99" s="3" cm="1">
        <f t="array" ref="N99">SUMPRODUCT(--(($T$3:$T$793=T99)*($U$3:$U$793&gt;U99))+1)-790</f>
        <v>27</v>
      </c>
      <c r="O99" s="3" cm="1">
        <f t="array" ref="O99">SUMPRODUCT(--(($R$3:$R$793=R99)*($S$3:$S$793&gt;S99))+1)-790</f>
        <v>27</v>
      </c>
      <c r="P99" s="3" t="b">
        <f t="shared" si="6"/>
        <v>1</v>
      </c>
      <c r="R99" s="3" t="str">
        <f t="shared" si="7"/>
        <v>小学体育与健康</v>
      </c>
      <c r="S99" s="3">
        <f t="shared" si="8"/>
        <v>83.45</v>
      </c>
      <c r="T99" s="3" t="str">
        <f t="shared" si="9"/>
        <v>小学体育与健康</v>
      </c>
      <c r="U99" s="3">
        <f t="shared" si="10"/>
        <v>83.45</v>
      </c>
      <c r="V99" s="3">
        <f t="shared" si="11"/>
        <v>83.45</v>
      </c>
    </row>
    <row r="100" s="3" customFormat="1" ht="13" customHeight="1" spans="1:22">
      <c r="A100" s="12">
        <v>13</v>
      </c>
      <c r="B100" s="13" t="s">
        <v>821</v>
      </c>
      <c r="C100" s="14" t="s">
        <v>242</v>
      </c>
      <c r="D100" s="12" t="s">
        <v>807</v>
      </c>
      <c r="E100" s="15" t="s">
        <v>808</v>
      </c>
      <c r="F100" s="15">
        <v>83</v>
      </c>
      <c r="G100" s="15">
        <v>11</v>
      </c>
      <c r="H100" s="16" t="s">
        <v>809</v>
      </c>
      <c r="I100" s="21">
        <v>4</v>
      </c>
      <c r="J100" s="21">
        <v>11</v>
      </c>
      <c r="K100" s="21">
        <v>84.88</v>
      </c>
      <c r="L100" s="21">
        <v>84.88</v>
      </c>
      <c r="N100" s="3" cm="1">
        <f t="array" ref="N100">SUMPRODUCT(--(($T$3:$T$793=T100)*($U$3:$U$793&gt;U100))+1)-790</f>
        <v>18</v>
      </c>
      <c r="O100" s="3" cm="1">
        <f t="array" ref="O100">SUMPRODUCT(--(($R$3:$R$793=R100)*($S$3:$S$793&gt;S100))+1)-790</f>
        <v>18</v>
      </c>
      <c r="P100" s="3" t="b">
        <f t="shared" si="6"/>
        <v>1</v>
      </c>
      <c r="R100" s="3" t="str">
        <f t="shared" si="7"/>
        <v>小学体育与健康</v>
      </c>
      <c r="S100" s="3">
        <f t="shared" si="8"/>
        <v>83.94</v>
      </c>
      <c r="T100" s="3" t="str">
        <f t="shared" si="9"/>
        <v>小学体育与健康</v>
      </c>
      <c r="U100" s="3">
        <f t="shared" si="10"/>
        <v>83.94</v>
      </c>
      <c r="V100" s="3">
        <f t="shared" si="11"/>
        <v>83.94</v>
      </c>
    </row>
    <row r="101" s="3" customFormat="1" ht="13" customHeight="1" spans="1:22">
      <c r="A101" s="12">
        <v>36</v>
      </c>
      <c r="B101" s="13" t="s">
        <v>844</v>
      </c>
      <c r="C101" s="14" t="s">
        <v>21</v>
      </c>
      <c r="D101" s="12" t="s">
        <v>807</v>
      </c>
      <c r="E101" s="15" t="s">
        <v>808</v>
      </c>
      <c r="F101" s="15">
        <v>80</v>
      </c>
      <c r="G101" s="15">
        <v>36</v>
      </c>
      <c r="H101" s="16" t="s">
        <v>809</v>
      </c>
      <c r="I101" s="21">
        <v>4</v>
      </c>
      <c r="J101" s="21">
        <v>12</v>
      </c>
      <c r="K101" s="21">
        <v>89.56</v>
      </c>
      <c r="L101" s="21">
        <v>89.56</v>
      </c>
      <c r="N101" s="3" cm="1">
        <f t="array" ref="N101">SUMPRODUCT(--(($T$3:$T$793=T101)*($U$3:$U$793&gt;U101))+1)-790</f>
        <v>12</v>
      </c>
      <c r="O101" s="3" cm="1">
        <f t="array" ref="O101">SUMPRODUCT(--(($R$3:$R$793=R101)*($S$3:$S$793&gt;S101))+1)-790</f>
        <v>12</v>
      </c>
      <c r="P101" s="3" t="b">
        <f t="shared" si="6"/>
        <v>1</v>
      </c>
      <c r="R101" s="3" t="str">
        <f t="shared" si="7"/>
        <v>小学体育与健康</v>
      </c>
      <c r="S101" s="3">
        <f t="shared" si="8"/>
        <v>84.78</v>
      </c>
      <c r="T101" s="3" t="str">
        <f t="shared" si="9"/>
        <v>小学体育与健康</v>
      </c>
      <c r="U101" s="3">
        <f t="shared" si="10"/>
        <v>84.78</v>
      </c>
      <c r="V101" s="3">
        <f t="shared" si="11"/>
        <v>84.78</v>
      </c>
    </row>
    <row r="102" s="3" customFormat="1" ht="13" customHeight="1" spans="1:22">
      <c r="A102" s="12">
        <v>59</v>
      </c>
      <c r="B102" s="13" t="s">
        <v>866</v>
      </c>
      <c r="C102" s="14" t="s">
        <v>153</v>
      </c>
      <c r="D102" s="12" t="s">
        <v>807</v>
      </c>
      <c r="E102" s="15" t="s">
        <v>808</v>
      </c>
      <c r="F102" s="15">
        <v>79</v>
      </c>
      <c r="G102" s="15">
        <v>53</v>
      </c>
      <c r="H102" s="15" t="s">
        <v>809</v>
      </c>
      <c r="I102" s="21">
        <v>4</v>
      </c>
      <c r="J102" s="21">
        <v>13</v>
      </c>
      <c r="K102" s="21">
        <v>86.26</v>
      </c>
      <c r="L102" s="21">
        <v>86.26</v>
      </c>
      <c r="N102" s="3" cm="1">
        <f t="array" ref="N102">SUMPRODUCT(--(($T$3:$T$793=T102)*($U$3:$U$793&gt;U102))+1)-790</f>
        <v>47</v>
      </c>
      <c r="O102" s="3" cm="1">
        <f t="array" ref="O102">SUMPRODUCT(--(($R$3:$R$793=R102)*($S$3:$S$793&gt;S102))+1)-790</f>
        <v>47</v>
      </c>
      <c r="P102" s="3" t="b">
        <f t="shared" si="6"/>
        <v>1</v>
      </c>
      <c r="R102" s="3" t="str">
        <f t="shared" si="7"/>
        <v>小学体育与健康</v>
      </c>
      <c r="S102" s="3">
        <f t="shared" si="8"/>
        <v>82.63</v>
      </c>
      <c r="T102" s="3" t="str">
        <f t="shared" si="9"/>
        <v>小学体育与健康</v>
      </c>
      <c r="U102" s="3">
        <f t="shared" si="10"/>
        <v>82.63</v>
      </c>
      <c r="V102" s="3">
        <f t="shared" si="11"/>
        <v>82.63</v>
      </c>
    </row>
    <row r="103" s="3" customFormat="1" ht="13" customHeight="1" spans="1:22">
      <c r="A103" s="12">
        <v>222</v>
      </c>
      <c r="B103" s="13" t="s">
        <v>1030</v>
      </c>
      <c r="C103" s="14" t="s">
        <v>166</v>
      </c>
      <c r="D103" s="12" t="s">
        <v>807</v>
      </c>
      <c r="E103" s="15" t="s">
        <v>808</v>
      </c>
      <c r="F103" s="15">
        <v>73.25</v>
      </c>
      <c r="G103" s="15">
        <v>219</v>
      </c>
      <c r="H103" s="15" t="s">
        <v>809</v>
      </c>
      <c r="I103" s="21">
        <v>4</v>
      </c>
      <c r="J103" s="21">
        <v>15</v>
      </c>
      <c r="K103" s="21">
        <v>86.12</v>
      </c>
      <c r="L103" s="21">
        <v>86.12</v>
      </c>
      <c r="N103" s="3" cm="1">
        <f t="array" ref="N103">SUMPRODUCT(--(($T$3:$T$793=T103)*($U$3:$U$793&gt;U103))+1)-790</f>
        <v>146</v>
      </c>
      <c r="O103" s="3" cm="1">
        <f t="array" ref="O103">SUMPRODUCT(--(($R$3:$R$793=R103)*($S$3:$S$793&gt;S103))+1)-790</f>
        <v>146</v>
      </c>
      <c r="P103" s="3" t="b">
        <f t="shared" si="6"/>
        <v>1</v>
      </c>
      <c r="R103" s="3" t="str">
        <f t="shared" si="7"/>
        <v>小学体育与健康</v>
      </c>
      <c r="S103" s="3">
        <f t="shared" si="8"/>
        <v>79.685</v>
      </c>
      <c r="T103" s="3" t="str">
        <f t="shared" si="9"/>
        <v>小学体育与健康</v>
      </c>
      <c r="U103" s="3">
        <f t="shared" si="10"/>
        <v>79.685</v>
      </c>
      <c r="V103" s="3">
        <f t="shared" si="11"/>
        <v>79.685</v>
      </c>
    </row>
    <row r="104" s="3" customFormat="1" ht="13" customHeight="1" spans="1:22">
      <c r="A104" s="12">
        <v>216</v>
      </c>
      <c r="B104" s="13" t="s">
        <v>1024</v>
      </c>
      <c r="C104" s="14" t="s">
        <v>696</v>
      </c>
      <c r="D104" s="12" t="s">
        <v>807</v>
      </c>
      <c r="E104" s="15" t="s">
        <v>808</v>
      </c>
      <c r="F104" s="15">
        <v>73.5</v>
      </c>
      <c r="G104" s="15">
        <v>205</v>
      </c>
      <c r="H104" s="15" t="s">
        <v>809</v>
      </c>
      <c r="I104" s="21">
        <v>4</v>
      </c>
      <c r="J104" s="21">
        <v>16</v>
      </c>
      <c r="K104" s="21">
        <v>74.2</v>
      </c>
      <c r="L104" s="21">
        <v>74.2</v>
      </c>
      <c r="N104" s="3" cm="1">
        <f t="array" ref="N104">SUMPRODUCT(--(($T$3:$T$793=T104)*($U$3:$U$793&gt;U104))+1)-790</f>
        <v>226</v>
      </c>
      <c r="O104" s="3" cm="1">
        <f t="array" ref="O104">SUMPRODUCT(--(($R$3:$R$793=R104)*($S$3:$S$793&gt;S104))+1)-790</f>
        <v>226</v>
      </c>
      <c r="P104" s="3" t="b">
        <f t="shared" si="6"/>
        <v>1</v>
      </c>
      <c r="R104" s="3" t="str">
        <f t="shared" si="7"/>
        <v>小学体育与健康</v>
      </c>
      <c r="S104" s="3">
        <f t="shared" si="8"/>
        <v>73.85</v>
      </c>
      <c r="T104" s="3" t="str">
        <f t="shared" si="9"/>
        <v>小学体育与健康</v>
      </c>
      <c r="U104" s="3">
        <f t="shared" si="10"/>
        <v>73.85</v>
      </c>
      <c r="V104" s="3">
        <f t="shared" si="11"/>
        <v>73.85</v>
      </c>
    </row>
    <row r="105" s="3" customFormat="1" ht="13" customHeight="1" spans="1:22">
      <c r="A105" s="12">
        <v>21</v>
      </c>
      <c r="B105" s="13" t="s">
        <v>829</v>
      </c>
      <c r="C105" s="14" t="s">
        <v>4</v>
      </c>
      <c r="D105" s="12" t="s">
        <v>807</v>
      </c>
      <c r="E105" s="15" t="s">
        <v>808</v>
      </c>
      <c r="F105" s="15">
        <v>82</v>
      </c>
      <c r="G105" s="15">
        <v>20</v>
      </c>
      <c r="H105" s="16" t="s">
        <v>809</v>
      </c>
      <c r="I105" s="21">
        <v>4</v>
      </c>
      <c r="J105" s="21">
        <v>17</v>
      </c>
      <c r="K105" s="21">
        <v>91.86</v>
      </c>
      <c r="L105" s="21">
        <v>91.86</v>
      </c>
      <c r="N105" s="3" cm="1">
        <f t="array" ref="N105">SUMPRODUCT(--(($T$3:$T$793=T105)*($U$3:$U$793&gt;U105))+1)-790</f>
        <v>1</v>
      </c>
      <c r="O105" s="3" cm="1">
        <f t="array" ref="O105">SUMPRODUCT(--(($R$3:$R$793=R105)*($S$3:$S$793&gt;S105))+1)-790</f>
        <v>1</v>
      </c>
      <c r="P105" s="3" t="b">
        <f t="shared" si="6"/>
        <v>1</v>
      </c>
      <c r="R105" s="3" t="str">
        <f t="shared" si="7"/>
        <v>小学体育与健康</v>
      </c>
      <c r="S105" s="3">
        <f t="shared" si="8"/>
        <v>86.93</v>
      </c>
      <c r="T105" s="3" t="str">
        <f t="shared" si="9"/>
        <v>小学体育与健康</v>
      </c>
      <c r="U105" s="3">
        <f t="shared" si="10"/>
        <v>86.93</v>
      </c>
      <c r="V105" s="3">
        <f t="shared" si="11"/>
        <v>86.93</v>
      </c>
    </row>
    <row r="106" s="3" customFormat="1" ht="13" customHeight="1" spans="1:22">
      <c r="A106" s="12">
        <v>105</v>
      </c>
      <c r="B106" s="13" t="s">
        <v>912</v>
      </c>
      <c r="C106" s="14" t="s">
        <v>430</v>
      </c>
      <c r="D106" s="12" t="s">
        <v>807</v>
      </c>
      <c r="E106" s="15" t="s">
        <v>808</v>
      </c>
      <c r="F106" s="15">
        <v>76.5</v>
      </c>
      <c r="G106" s="15">
        <v>105</v>
      </c>
      <c r="H106" s="15" t="s">
        <v>809</v>
      </c>
      <c r="I106" s="21">
        <v>4</v>
      </c>
      <c r="J106" s="21">
        <v>18</v>
      </c>
      <c r="K106" s="21">
        <v>82.04</v>
      </c>
      <c r="L106" s="21">
        <v>82.04</v>
      </c>
      <c r="N106" s="3" cm="1">
        <f t="array" ref="N106">SUMPRODUCT(--(($T$3:$T$793=T106)*($U$3:$U$793&gt;U106))+1)-790</f>
        <v>159</v>
      </c>
      <c r="O106" s="3" cm="1">
        <f t="array" ref="O106">SUMPRODUCT(--(($R$3:$R$793=R106)*($S$3:$S$793&gt;S106))+1)-790</f>
        <v>159</v>
      </c>
      <c r="P106" s="3" t="b">
        <f t="shared" si="6"/>
        <v>1</v>
      </c>
      <c r="R106" s="3" t="str">
        <f t="shared" si="7"/>
        <v>小学体育与健康</v>
      </c>
      <c r="S106" s="3">
        <f t="shared" si="8"/>
        <v>79.27</v>
      </c>
      <c r="T106" s="3" t="str">
        <f t="shared" si="9"/>
        <v>小学体育与健康</v>
      </c>
      <c r="U106" s="3">
        <f t="shared" si="10"/>
        <v>79.27</v>
      </c>
      <c r="V106" s="3">
        <f t="shared" si="11"/>
        <v>79.27</v>
      </c>
    </row>
    <row r="107" s="3" customFormat="1" ht="13" customHeight="1" spans="1:22">
      <c r="A107" s="12">
        <v>80</v>
      </c>
      <c r="B107" s="13" t="s">
        <v>887</v>
      </c>
      <c r="C107" s="14" t="s">
        <v>505</v>
      </c>
      <c r="D107" s="12" t="s">
        <v>807</v>
      </c>
      <c r="E107" s="15" t="s">
        <v>808</v>
      </c>
      <c r="F107" s="15">
        <v>77.75</v>
      </c>
      <c r="G107" s="15">
        <v>80</v>
      </c>
      <c r="H107" s="15" t="s">
        <v>809</v>
      </c>
      <c r="I107" s="21">
        <v>4</v>
      </c>
      <c r="J107" s="21">
        <v>19</v>
      </c>
      <c r="K107" s="21">
        <v>80.72</v>
      </c>
      <c r="L107" s="21">
        <v>80.72</v>
      </c>
      <c r="N107" s="3" cm="1">
        <f t="array" ref="N107">SUMPRODUCT(--(($T$3:$T$793=T107)*($U$3:$U$793&gt;U107))+1)-790</f>
        <v>161</v>
      </c>
      <c r="O107" s="3" cm="1">
        <f t="array" ref="O107">SUMPRODUCT(--(($R$3:$R$793=R107)*($S$3:$S$793&gt;S107))+1)-790</f>
        <v>161</v>
      </c>
      <c r="P107" s="3" t="b">
        <f t="shared" si="6"/>
        <v>1</v>
      </c>
      <c r="R107" s="3" t="str">
        <f t="shared" si="7"/>
        <v>小学体育与健康</v>
      </c>
      <c r="S107" s="3">
        <f t="shared" si="8"/>
        <v>79.235</v>
      </c>
      <c r="T107" s="3" t="str">
        <f t="shared" si="9"/>
        <v>小学体育与健康</v>
      </c>
      <c r="U107" s="3">
        <f t="shared" si="10"/>
        <v>79.235</v>
      </c>
      <c r="V107" s="3">
        <f t="shared" si="11"/>
        <v>79.235</v>
      </c>
    </row>
    <row r="108" s="3" customFormat="1" ht="13" customHeight="1" spans="1:22">
      <c r="A108" s="12">
        <v>145</v>
      </c>
      <c r="B108" s="13" t="s">
        <v>953</v>
      </c>
      <c r="C108" s="14" t="s">
        <v>91</v>
      </c>
      <c r="D108" s="12" t="s">
        <v>807</v>
      </c>
      <c r="E108" s="15" t="s">
        <v>808</v>
      </c>
      <c r="F108" s="15">
        <v>75.5</v>
      </c>
      <c r="G108" s="15">
        <v>138</v>
      </c>
      <c r="H108" s="15" t="s">
        <v>809</v>
      </c>
      <c r="I108" s="21">
        <v>4</v>
      </c>
      <c r="J108" s="21">
        <v>20</v>
      </c>
      <c r="K108" s="21">
        <v>87.26</v>
      </c>
      <c r="L108" s="21">
        <v>87.26</v>
      </c>
      <c r="N108" s="3" cm="1">
        <f t="array" ref="N108">SUMPRODUCT(--(($T$3:$T$793=T108)*($U$3:$U$793&gt;U108))+1)-790</f>
        <v>90</v>
      </c>
      <c r="O108" s="3" cm="1">
        <f t="array" ref="O108">SUMPRODUCT(--(($R$3:$R$793=R108)*($S$3:$S$793&gt;S108))+1)-790</f>
        <v>90</v>
      </c>
      <c r="P108" s="3" t="b">
        <f t="shared" si="6"/>
        <v>1</v>
      </c>
      <c r="R108" s="3" t="str">
        <f t="shared" si="7"/>
        <v>小学体育与健康</v>
      </c>
      <c r="S108" s="3">
        <f t="shared" si="8"/>
        <v>81.38</v>
      </c>
      <c r="T108" s="3" t="str">
        <f t="shared" si="9"/>
        <v>小学体育与健康</v>
      </c>
      <c r="U108" s="3">
        <f t="shared" si="10"/>
        <v>81.38</v>
      </c>
      <c r="V108" s="3">
        <f t="shared" si="11"/>
        <v>81.38</v>
      </c>
    </row>
    <row r="109" s="3" customFormat="1" ht="13" customHeight="1" spans="1:22">
      <c r="A109" s="12">
        <v>129</v>
      </c>
      <c r="B109" s="13" t="s">
        <v>937</v>
      </c>
      <c r="C109" s="14" t="s">
        <v>141</v>
      </c>
      <c r="D109" s="12" t="s">
        <v>807</v>
      </c>
      <c r="E109" s="15" t="s">
        <v>808</v>
      </c>
      <c r="F109" s="15">
        <v>76</v>
      </c>
      <c r="G109" s="15">
        <v>120</v>
      </c>
      <c r="H109" s="15" t="s">
        <v>809</v>
      </c>
      <c r="I109" s="21">
        <v>4</v>
      </c>
      <c r="J109" s="21">
        <v>21</v>
      </c>
      <c r="K109" s="21">
        <v>86.46</v>
      </c>
      <c r="L109" s="21">
        <v>86.46</v>
      </c>
      <c r="N109" s="3" cm="1">
        <f t="array" ref="N109">SUMPRODUCT(--(($T$3:$T$793=T109)*($U$3:$U$793&gt;U109))+1)-790</f>
        <v>93</v>
      </c>
      <c r="O109" s="3" cm="1">
        <f t="array" ref="O109">SUMPRODUCT(--(($R$3:$R$793=R109)*($S$3:$S$793&gt;S109))+1)-790</f>
        <v>93</v>
      </c>
      <c r="P109" s="3" t="b">
        <f t="shared" si="6"/>
        <v>1</v>
      </c>
      <c r="R109" s="3" t="str">
        <f t="shared" si="7"/>
        <v>小学体育与健康</v>
      </c>
      <c r="S109" s="3">
        <f t="shared" si="8"/>
        <v>81.23</v>
      </c>
      <c r="T109" s="3" t="str">
        <f t="shared" si="9"/>
        <v>小学体育与健康</v>
      </c>
      <c r="U109" s="3">
        <f t="shared" si="10"/>
        <v>81.23</v>
      </c>
      <c r="V109" s="3">
        <f t="shared" si="11"/>
        <v>81.23</v>
      </c>
    </row>
    <row r="110" s="3" customFormat="1" ht="13" customHeight="1" spans="1:22">
      <c r="A110" s="12">
        <v>196</v>
      </c>
      <c r="B110" s="13" t="s">
        <v>1005</v>
      </c>
      <c r="C110" s="14" t="s">
        <v>24</v>
      </c>
      <c r="D110" s="12" t="s">
        <v>807</v>
      </c>
      <c r="E110" s="15" t="s">
        <v>808</v>
      </c>
      <c r="F110" s="15">
        <v>74</v>
      </c>
      <c r="G110" s="15">
        <v>185</v>
      </c>
      <c r="H110" s="15" t="s">
        <v>809</v>
      </c>
      <c r="I110" s="21">
        <v>4</v>
      </c>
      <c r="J110" s="21">
        <v>22</v>
      </c>
      <c r="K110" s="21">
        <v>89.46</v>
      </c>
      <c r="L110" s="21">
        <v>89.46</v>
      </c>
      <c r="N110" s="3" cm="1">
        <f t="array" ref="N110">SUMPRODUCT(--(($T$3:$T$793=T110)*($U$3:$U$793&gt;U110))+1)-790</f>
        <v>79</v>
      </c>
      <c r="O110" s="3" cm="1">
        <f t="array" ref="O110">SUMPRODUCT(--(($R$3:$R$793=R110)*($S$3:$S$793&gt;S110))+1)-790</f>
        <v>79</v>
      </c>
      <c r="P110" s="3" t="b">
        <f t="shared" si="6"/>
        <v>1</v>
      </c>
      <c r="R110" s="3" t="str">
        <f t="shared" si="7"/>
        <v>小学体育与健康</v>
      </c>
      <c r="S110" s="3">
        <f t="shared" si="8"/>
        <v>81.73</v>
      </c>
      <c r="T110" s="3" t="str">
        <f t="shared" si="9"/>
        <v>小学体育与健康</v>
      </c>
      <c r="U110" s="3">
        <f t="shared" si="10"/>
        <v>81.73</v>
      </c>
      <c r="V110" s="3">
        <f t="shared" si="11"/>
        <v>81.73</v>
      </c>
    </row>
    <row r="111" s="3" customFormat="1" ht="13" customHeight="1" spans="1:22">
      <c r="A111" s="12">
        <v>134</v>
      </c>
      <c r="B111" s="13" t="s">
        <v>942</v>
      </c>
      <c r="C111" s="14" t="s">
        <v>15</v>
      </c>
      <c r="D111" s="12" t="s">
        <v>807</v>
      </c>
      <c r="E111" s="15" t="s">
        <v>808</v>
      </c>
      <c r="F111" s="15">
        <v>75.75</v>
      </c>
      <c r="G111" s="15">
        <v>133</v>
      </c>
      <c r="H111" s="15" t="s">
        <v>809</v>
      </c>
      <c r="I111" s="21">
        <v>4</v>
      </c>
      <c r="J111" s="21">
        <v>23</v>
      </c>
      <c r="K111" s="21">
        <v>90.02</v>
      </c>
      <c r="L111" s="21">
        <v>90.02</v>
      </c>
      <c r="N111" s="3" cm="1">
        <f t="array" ref="N111">SUMPRODUCT(--(($T$3:$T$793=T111)*($U$3:$U$793&gt;U111))+1)-790</f>
        <v>42</v>
      </c>
      <c r="O111" s="3" cm="1">
        <f t="array" ref="O111">SUMPRODUCT(--(($R$3:$R$793=R111)*($S$3:$S$793&gt;S111))+1)-790</f>
        <v>42</v>
      </c>
      <c r="P111" s="3" t="b">
        <f t="shared" si="6"/>
        <v>1</v>
      </c>
      <c r="R111" s="3" t="str">
        <f t="shared" si="7"/>
        <v>小学体育与健康</v>
      </c>
      <c r="S111" s="3">
        <f t="shared" si="8"/>
        <v>82.885</v>
      </c>
      <c r="T111" s="3" t="str">
        <f t="shared" si="9"/>
        <v>小学体育与健康</v>
      </c>
      <c r="U111" s="3">
        <f t="shared" si="10"/>
        <v>82.885</v>
      </c>
      <c r="V111" s="3">
        <f t="shared" si="11"/>
        <v>82.885</v>
      </c>
    </row>
    <row r="112" s="3" customFormat="1" ht="13" customHeight="1" spans="1:22">
      <c r="A112" s="12">
        <v>84</v>
      </c>
      <c r="B112" s="13" t="s">
        <v>891</v>
      </c>
      <c r="C112" s="14" t="s">
        <v>14</v>
      </c>
      <c r="D112" s="12" t="s">
        <v>807</v>
      </c>
      <c r="E112" s="18" t="s">
        <v>808</v>
      </c>
      <c r="F112" s="15">
        <v>77.5</v>
      </c>
      <c r="G112" s="15">
        <v>81</v>
      </c>
      <c r="H112" s="15" t="s">
        <v>809</v>
      </c>
      <c r="I112" s="21">
        <v>4</v>
      </c>
      <c r="J112" s="21">
        <v>24</v>
      </c>
      <c r="K112" s="21">
        <v>90.16</v>
      </c>
      <c r="L112" s="21">
        <v>90.16</v>
      </c>
      <c r="N112" s="3" cm="1">
        <f t="array" ref="N112">SUMPRODUCT(--(($T$3:$T$793=T112)*($U$3:$U$793&gt;U112))+1)-790</f>
        <v>19</v>
      </c>
      <c r="O112" s="3" cm="1">
        <f t="array" ref="O112">SUMPRODUCT(--(($R$3:$R$793=R112)*($S$3:$S$793&gt;S112))+1)-790</f>
        <v>19</v>
      </c>
      <c r="P112" s="3" t="b">
        <f t="shared" si="6"/>
        <v>1</v>
      </c>
      <c r="R112" s="3" t="str">
        <f t="shared" si="7"/>
        <v>小学体育与健康</v>
      </c>
      <c r="S112" s="3">
        <f t="shared" si="8"/>
        <v>83.83</v>
      </c>
      <c r="T112" s="3" t="str">
        <f t="shared" si="9"/>
        <v>小学体育与健康</v>
      </c>
      <c r="U112" s="3">
        <f t="shared" si="10"/>
        <v>83.83</v>
      </c>
      <c r="V112" s="3">
        <f t="shared" si="11"/>
        <v>83.83</v>
      </c>
    </row>
    <row r="113" s="3" customFormat="1" ht="13" customHeight="1" spans="1:22">
      <c r="A113" s="12">
        <v>119</v>
      </c>
      <c r="B113" s="13" t="s">
        <v>927</v>
      </c>
      <c r="C113" s="14" t="s">
        <v>102</v>
      </c>
      <c r="D113" s="12" t="s">
        <v>807</v>
      </c>
      <c r="E113" s="15" t="s">
        <v>808</v>
      </c>
      <c r="F113" s="15">
        <v>76.25</v>
      </c>
      <c r="G113" s="15">
        <v>113</v>
      </c>
      <c r="H113" s="15" t="s">
        <v>809</v>
      </c>
      <c r="I113" s="21">
        <v>4</v>
      </c>
      <c r="J113" s="21">
        <v>25</v>
      </c>
      <c r="K113" s="21">
        <v>87.16</v>
      </c>
      <c r="L113" s="21">
        <v>87.16</v>
      </c>
      <c r="N113" s="3" cm="1">
        <f t="array" ref="N113">SUMPRODUCT(--(($T$3:$T$793=T113)*($U$3:$U$793&gt;U113))+1)-790</f>
        <v>82</v>
      </c>
      <c r="O113" s="3" cm="1">
        <f t="array" ref="O113">SUMPRODUCT(--(($R$3:$R$793=R113)*($S$3:$S$793&gt;S113))+1)-790</f>
        <v>82</v>
      </c>
      <c r="P113" s="3" t="b">
        <f t="shared" si="6"/>
        <v>1</v>
      </c>
      <c r="R113" s="3" t="str">
        <f t="shared" si="7"/>
        <v>小学体育与健康</v>
      </c>
      <c r="S113" s="3">
        <f t="shared" si="8"/>
        <v>81.705</v>
      </c>
      <c r="T113" s="3" t="str">
        <f t="shared" si="9"/>
        <v>小学体育与健康</v>
      </c>
      <c r="U113" s="3">
        <f t="shared" si="10"/>
        <v>81.705</v>
      </c>
      <c r="V113" s="3">
        <f t="shared" si="11"/>
        <v>81.705</v>
      </c>
    </row>
    <row r="114" s="3" customFormat="1" ht="13" customHeight="1" spans="1:22">
      <c r="A114" s="12">
        <v>128</v>
      </c>
      <c r="B114" s="13" t="s">
        <v>936</v>
      </c>
      <c r="C114" s="14" t="s">
        <v>608</v>
      </c>
      <c r="D114" s="12" t="s">
        <v>807</v>
      </c>
      <c r="E114" s="15" t="s">
        <v>808</v>
      </c>
      <c r="F114" s="15">
        <v>76</v>
      </c>
      <c r="G114" s="15">
        <v>120</v>
      </c>
      <c r="H114" s="15" t="s">
        <v>809</v>
      </c>
      <c r="I114" s="21">
        <v>4</v>
      </c>
      <c r="J114" s="21">
        <v>26</v>
      </c>
      <c r="K114" s="21">
        <v>78.5</v>
      </c>
      <c r="L114" s="21">
        <v>78.5</v>
      </c>
      <c r="N114" s="3" cm="1">
        <f t="array" ref="N114">SUMPRODUCT(--(($T$3:$T$793=T114)*($U$3:$U$793&gt;U114))+1)-790</f>
        <v>211</v>
      </c>
      <c r="O114" s="3" cm="1">
        <f t="array" ref="O114">SUMPRODUCT(--(($R$3:$R$793=R114)*($S$3:$S$793&gt;S114))+1)-790</f>
        <v>211</v>
      </c>
      <c r="P114" s="3" t="b">
        <f t="shared" si="6"/>
        <v>1</v>
      </c>
      <c r="R114" s="3" t="str">
        <f t="shared" si="7"/>
        <v>小学体育与健康</v>
      </c>
      <c r="S114" s="3">
        <f t="shared" si="8"/>
        <v>77.25</v>
      </c>
      <c r="T114" s="3" t="str">
        <f t="shared" si="9"/>
        <v>小学体育与健康</v>
      </c>
      <c r="U114" s="3">
        <f t="shared" si="10"/>
        <v>77.25</v>
      </c>
      <c r="V114" s="3">
        <f t="shared" si="11"/>
        <v>77.25</v>
      </c>
    </row>
    <row r="115" s="3" customFormat="1" ht="13" customHeight="1" spans="1:22">
      <c r="A115" s="12">
        <v>188</v>
      </c>
      <c r="B115" s="13" t="s">
        <v>997</v>
      </c>
      <c r="C115" s="14" t="s">
        <v>115</v>
      </c>
      <c r="D115" s="12" t="s">
        <v>807</v>
      </c>
      <c r="E115" s="15" t="s">
        <v>808</v>
      </c>
      <c r="F115" s="15">
        <v>74</v>
      </c>
      <c r="G115" s="15">
        <v>185</v>
      </c>
      <c r="H115" s="15" t="s">
        <v>809</v>
      </c>
      <c r="I115" s="21">
        <v>4</v>
      </c>
      <c r="J115" s="21">
        <v>27</v>
      </c>
      <c r="K115" s="21">
        <v>86.94</v>
      </c>
      <c r="L115" s="21">
        <v>86.94</v>
      </c>
      <c r="N115" s="3" cm="1">
        <f t="array" ref="N115">SUMPRODUCT(--(($T$3:$T$793=T115)*($U$3:$U$793&gt;U115))+1)-790</f>
        <v>123</v>
      </c>
      <c r="O115" s="3" cm="1">
        <f t="array" ref="O115">SUMPRODUCT(--(($R$3:$R$793=R115)*($S$3:$S$793&gt;S115))+1)-790</f>
        <v>123</v>
      </c>
      <c r="P115" s="3" t="b">
        <f t="shared" si="6"/>
        <v>1</v>
      </c>
      <c r="R115" s="3" t="str">
        <f t="shared" si="7"/>
        <v>小学体育与健康</v>
      </c>
      <c r="S115" s="3">
        <f t="shared" si="8"/>
        <v>80.47</v>
      </c>
      <c r="T115" s="3" t="str">
        <f t="shared" si="9"/>
        <v>小学体育与健康</v>
      </c>
      <c r="U115" s="3">
        <f t="shared" si="10"/>
        <v>80.47</v>
      </c>
      <c r="V115" s="3">
        <f t="shared" si="11"/>
        <v>80.47</v>
      </c>
    </row>
    <row r="116" s="3" customFormat="1" ht="13" customHeight="1" spans="1:22">
      <c r="A116" s="12">
        <v>99</v>
      </c>
      <c r="B116" s="13" t="s">
        <v>906</v>
      </c>
      <c r="C116" s="14" t="s">
        <v>142</v>
      </c>
      <c r="D116" s="12" t="s">
        <v>807</v>
      </c>
      <c r="E116" s="15" t="s">
        <v>808</v>
      </c>
      <c r="F116" s="15">
        <v>76.75</v>
      </c>
      <c r="G116" s="15">
        <v>99</v>
      </c>
      <c r="H116" s="15" t="s">
        <v>809</v>
      </c>
      <c r="I116" s="21">
        <v>4</v>
      </c>
      <c r="J116" s="21">
        <v>28</v>
      </c>
      <c r="K116" s="21">
        <v>86.46</v>
      </c>
      <c r="L116" s="21">
        <v>86.46</v>
      </c>
      <c r="N116" s="3" cm="1">
        <f t="array" ref="N116">SUMPRODUCT(--(($T$3:$T$793=T116)*($U$3:$U$793&gt;U116))+1)-790</f>
        <v>86</v>
      </c>
      <c r="O116" s="3" cm="1">
        <f t="array" ref="O116">SUMPRODUCT(--(($R$3:$R$793=R116)*($S$3:$S$793&gt;S116))+1)-790</f>
        <v>86</v>
      </c>
      <c r="P116" s="3" t="b">
        <f t="shared" si="6"/>
        <v>1</v>
      </c>
      <c r="R116" s="3" t="str">
        <f t="shared" si="7"/>
        <v>小学体育与健康</v>
      </c>
      <c r="S116" s="3">
        <f t="shared" si="8"/>
        <v>81.605</v>
      </c>
      <c r="T116" s="3" t="str">
        <f t="shared" si="9"/>
        <v>小学体育与健康</v>
      </c>
      <c r="U116" s="3">
        <f t="shared" si="10"/>
        <v>81.605</v>
      </c>
      <c r="V116" s="3">
        <f t="shared" si="11"/>
        <v>81.605</v>
      </c>
    </row>
    <row r="117" s="3" customFormat="1" ht="13" customHeight="1" spans="1:22">
      <c r="A117" s="12">
        <v>102</v>
      </c>
      <c r="B117" s="13" t="s">
        <v>909</v>
      </c>
      <c r="C117" s="14" t="s">
        <v>88</v>
      </c>
      <c r="D117" s="12" t="s">
        <v>807</v>
      </c>
      <c r="E117" s="15" t="s">
        <v>808</v>
      </c>
      <c r="F117" s="15">
        <v>76.75</v>
      </c>
      <c r="G117" s="15">
        <v>99</v>
      </c>
      <c r="H117" s="15" t="s">
        <v>809</v>
      </c>
      <c r="I117" s="21">
        <v>4</v>
      </c>
      <c r="J117" s="21">
        <v>29</v>
      </c>
      <c r="K117" s="21">
        <v>87.3</v>
      </c>
      <c r="L117" s="21">
        <v>87.3</v>
      </c>
      <c r="N117" s="3" cm="1">
        <f t="array" ref="N117">SUMPRODUCT(--(($T$3:$T$793=T117)*($U$3:$U$793&gt;U117))+1)-790</f>
        <v>70</v>
      </c>
      <c r="O117" s="3" cm="1">
        <f t="array" ref="O117">SUMPRODUCT(--(($R$3:$R$793=R117)*($S$3:$S$793&gt;S117))+1)-790</f>
        <v>70</v>
      </c>
      <c r="P117" s="3" t="b">
        <f t="shared" si="6"/>
        <v>1</v>
      </c>
      <c r="R117" s="3" t="str">
        <f t="shared" si="7"/>
        <v>小学体育与健康</v>
      </c>
      <c r="S117" s="3">
        <f t="shared" si="8"/>
        <v>82.025</v>
      </c>
      <c r="T117" s="3" t="str">
        <f t="shared" si="9"/>
        <v>小学体育与健康</v>
      </c>
      <c r="U117" s="3">
        <f t="shared" si="10"/>
        <v>82.025</v>
      </c>
      <c r="V117" s="3">
        <f t="shared" si="11"/>
        <v>82.025</v>
      </c>
    </row>
    <row r="118" s="3" customFormat="1" ht="13" customHeight="1" spans="1:22">
      <c r="A118" s="12">
        <v>51</v>
      </c>
      <c r="B118" s="13" t="s">
        <v>859</v>
      </c>
      <c r="C118" s="14" t="s">
        <v>9</v>
      </c>
      <c r="D118" s="12" t="s">
        <v>807</v>
      </c>
      <c r="E118" s="15" t="s">
        <v>808</v>
      </c>
      <c r="F118" s="15">
        <v>79.25</v>
      </c>
      <c r="G118" s="15">
        <v>50</v>
      </c>
      <c r="H118" s="15" t="s">
        <v>809</v>
      </c>
      <c r="I118" s="21">
        <v>4</v>
      </c>
      <c r="J118" s="21">
        <v>30</v>
      </c>
      <c r="K118" s="21">
        <v>90.9</v>
      </c>
      <c r="L118" s="21">
        <v>90.9</v>
      </c>
      <c r="N118" s="3" cm="1">
        <f t="array" ref="N118">SUMPRODUCT(--(($T$3:$T$793=T118)*($U$3:$U$793&gt;U118))+1)-790</f>
        <v>8</v>
      </c>
      <c r="O118" s="3" cm="1">
        <f t="array" ref="O118">SUMPRODUCT(--(($R$3:$R$793=R118)*($S$3:$S$793&gt;S118))+1)-790</f>
        <v>8</v>
      </c>
      <c r="P118" s="3" t="b">
        <f t="shared" si="6"/>
        <v>1</v>
      </c>
      <c r="R118" s="3" t="str">
        <f t="shared" si="7"/>
        <v>小学体育与健康</v>
      </c>
      <c r="S118" s="3">
        <f t="shared" si="8"/>
        <v>85.075</v>
      </c>
      <c r="T118" s="3" t="str">
        <f t="shared" si="9"/>
        <v>小学体育与健康</v>
      </c>
      <c r="U118" s="3">
        <f t="shared" si="10"/>
        <v>85.075</v>
      </c>
      <c r="V118" s="3">
        <f t="shared" si="11"/>
        <v>85.075</v>
      </c>
    </row>
    <row r="119" s="3" customFormat="1" ht="13" customHeight="1" spans="1:22">
      <c r="A119" s="12">
        <v>26</v>
      </c>
      <c r="B119" s="13" t="s">
        <v>834</v>
      </c>
      <c r="C119" s="14" t="s">
        <v>396</v>
      </c>
      <c r="D119" s="12" t="s">
        <v>807</v>
      </c>
      <c r="E119" s="15" t="s">
        <v>808</v>
      </c>
      <c r="F119" s="15">
        <v>81</v>
      </c>
      <c r="G119" s="15">
        <v>25</v>
      </c>
      <c r="H119" s="16" t="s">
        <v>809</v>
      </c>
      <c r="I119" s="21">
        <v>4</v>
      </c>
      <c r="J119" s="21">
        <v>31</v>
      </c>
      <c r="K119" s="21">
        <v>82.48</v>
      </c>
      <c r="L119" s="21">
        <v>82.48</v>
      </c>
      <c r="N119" s="3" cm="1">
        <f t="array" ref="N119">SUMPRODUCT(--(($T$3:$T$793=T119)*($U$3:$U$793&gt;U119))+1)-790</f>
        <v>77</v>
      </c>
      <c r="O119" s="3" cm="1">
        <f t="array" ref="O119">SUMPRODUCT(--(($R$3:$R$793=R119)*($S$3:$S$793&gt;S119))+1)-790</f>
        <v>77</v>
      </c>
      <c r="P119" s="3" t="b">
        <f t="shared" si="6"/>
        <v>1</v>
      </c>
      <c r="R119" s="3" t="str">
        <f t="shared" si="7"/>
        <v>小学体育与健康</v>
      </c>
      <c r="S119" s="3">
        <f t="shared" si="8"/>
        <v>81.74</v>
      </c>
      <c r="T119" s="3" t="str">
        <f t="shared" si="9"/>
        <v>小学体育与健康</v>
      </c>
      <c r="U119" s="3">
        <f t="shared" si="10"/>
        <v>81.74</v>
      </c>
      <c r="V119" s="3">
        <f t="shared" si="11"/>
        <v>81.74</v>
      </c>
    </row>
    <row r="120" s="3" customFormat="1" ht="13" customHeight="1" spans="1:22">
      <c r="A120" s="12">
        <v>115</v>
      </c>
      <c r="B120" s="13" t="s">
        <v>923</v>
      </c>
      <c r="C120" s="14" t="s">
        <v>225</v>
      </c>
      <c r="D120" s="12" t="s">
        <v>807</v>
      </c>
      <c r="E120" s="15" t="s">
        <v>808</v>
      </c>
      <c r="F120" s="15">
        <v>76.25</v>
      </c>
      <c r="G120" s="15">
        <v>113</v>
      </c>
      <c r="H120" s="15" t="s">
        <v>809</v>
      </c>
      <c r="I120" s="21">
        <v>5</v>
      </c>
      <c r="J120" s="21">
        <v>1</v>
      </c>
      <c r="K120" s="21">
        <v>85.2</v>
      </c>
      <c r="L120" s="21">
        <v>85.2</v>
      </c>
      <c r="N120" s="3" cm="1">
        <f t="array" ref="N120">SUMPRODUCT(--(($T$3:$T$793=T120)*($U$3:$U$793&gt;U120))+1)-790</f>
        <v>110</v>
      </c>
      <c r="O120" s="3" cm="1">
        <f t="array" ref="O120">SUMPRODUCT(--(($R$3:$R$793=R120)*($S$3:$S$793&gt;S120))+1)-790</f>
        <v>110</v>
      </c>
      <c r="P120" s="3" t="b">
        <f t="shared" si="6"/>
        <v>1</v>
      </c>
      <c r="R120" s="3" t="str">
        <f t="shared" si="7"/>
        <v>小学体育与健康</v>
      </c>
      <c r="S120" s="3">
        <f t="shared" si="8"/>
        <v>80.725</v>
      </c>
      <c r="T120" s="3" t="str">
        <f t="shared" si="9"/>
        <v>小学体育与健康</v>
      </c>
      <c r="U120" s="3">
        <f t="shared" si="10"/>
        <v>80.725</v>
      </c>
      <c r="V120" s="3">
        <f t="shared" si="11"/>
        <v>80.725</v>
      </c>
    </row>
    <row r="121" s="3" customFormat="1" ht="13" customHeight="1" spans="1:22">
      <c r="A121" s="12">
        <v>206</v>
      </c>
      <c r="B121" s="13" t="s">
        <v>941</v>
      </c>
      <c r="C121" s="14" t="s">
        <v>358</v>
      </c>
      <c r="D121" s="12" t="s">
        <v>807</v>
      </c>
      <c r="E121" s="17" t="s">
        <v>808</v>
      </c>
      <c r="F121" s="17">
        <v>73.5</v>
      </c>
      <c r="G121" s="17">
        <v>205</v>
      </c>
      <c r="H121" s="17" t="s">
        <v>809</v>
      </c>
      <c r="I121" s="22">
        <v>5</v>
      </c>
      <c r="J121" s="22">
        <v>2</v>
      </c>
      <c r="K121" s="22">
        <v>83.06</v>
      </c>
      <c r="L121" s="22">
        <v>83.06</v>
      </c>
      <c r="N121" s="3" cm="1">
        <f t="array" ref="N121">SUMPRODUCT(--(($T$3:$T$793=T121)*($U$3:$U$793&gt;U121))+1)-790</f>
        <v>187</v>
      </c>
      <c r="O121" s="3" cm="1">
        <f t="array" ref="O121">SUMPRODUCT(--(($R$3:$R$793=R121)*($S$3:$S$793&gt;S121))+1)-790</f>
        <v>187</v>
      </c>
      <c r="P121" s="3" t="b">
        <f t="shared" si="6"/>
        <v>1</v>
      </c>
      <c r="R121" s="3" t="str">
        <f t="shared" si="7"/>
        <v>小学体育与健康</v>
      </c>
      <c r="S121" s="3">
        <f t="shared" si="8"/>
        <v>78.28</v>
      </c>
      <c r="T121" s="3" t="str">
        <f t="shared" si="9"/>
        <v>小学体育与健康</v>
      </c>
      <c r="U121" s="3">
        <f t="shared" si="10"/>
        <v>78.28</v>
      </c>
      <c r="V121" s="3">
        <f t="shared" si="11"/>
        <v>78.28</v>
      </c>
    </row>
    <row r="122" s="3" customFormat="1" ht="13" customHeight="1" spans="1:22">
      <c r="A122" s="12">
        <v>192</v>
      </c>
      <c r="B122" s="13" t="s">
        <v>1001</v>
      </c>
      <c r="C122" s="14" t="s">
        <v>464</v>
      </c>
      <c r="D122" s="12" t="s">
        <v>807</v>
      </c>
      <c r="E122" s="15" t="s">
        <v>808</v>
      </c>
      <c r="F122" s="15">
        <v>74</v>
      </c>
      <c r="G122" s="15">
        <v>185</v>
      </c>
      <c r="H122" s="15" t="s">
        <v>809</v>
      </c>
      <c r="I122" s="21">
        <v>5</v>
      </c>
      <c r="J122" s="21">
        <v>3</v>
      </c>
      <c r="K122" s="21">
        <v>81.48</v>
      </c>
      <c r="L122" s="21">
        <v>81.48</v>
      </c>
      <c r="N122" s="3" cm="1">
        <f t="array" ref="N122">SUMPRODUCT(--(($T$3:$T$793=T122)*($U$3:$U$793&gt;U122))+1)-790</f>
        <v>199</v>
      </c>
      <c r="O122" s="3" cm="1">
        <f t="array" ref="O122">SUMPRODUCT(--(($R$3:$R$793=R122)*($S$3:$S$793&gt;S122))+1)-790</f>
        <v>199</v>
      </c>
      <c r="P122" s="3" t="b">
        <f t="shared" si="6"/>
        <v>1</v>
      </c>
      <c r="R122" s="3" t="str">
        <f t="shared" si="7"/>
        <v>小学体育与健康</v>
      </c>
      <c r="S122" s="3">
        <f t="shared" si="8"/>
        <v>77.74</v>
      </c>
      <c r="T122" s="3" t="str">
        <f t="shared" si="9"/>
        <v>小学体育与健康</v>
      </c>
      <c r="U122" s="3">
        <f t="shared" si="10"/>
        <v>77.74</v>
      </c>
      <c r="V122" s="3">
        <f t="shared" si="11"/>
        <v>77.74</v>
      </c>
    </row>
    <row r="123" s="3" customFormat="1" ht="13" customHeight="1" spans="1:22">
      <c r="A123" s="12">
        <v>113</v>
      </c>
      <c r="B123" s="13" t="s">
        <v>921</v>
      </c>
      <c r="C123" s="14" t="s">
        <v>302</v>
      </c>
      <c r="D123" s="12" t="s">
        <v>807</v>
      </c>
      <c r="E123" s="15" t="s">
        <v>808</v>
      </c>
      <c r="F123" s="15">
        <v>76.25</v>
      </c>
      <c r="G123" s="15">
        <v>113</v>
      </c>
      <c r="H123" s="15" t="s">
        <v>809</v>
      </c>
      <c r="I123" s="21">
        <v>5</v>
      </c>
      <c r="J123" s="21">
        <v>4</v>
      </c>
      <c r="K123" s="21">
        <v>83.94</v>
      </c>
      <c r="L123" s="21">
        <v>83.94</v>
      </c>
      <c r="N123" s="3" cm="1">
        <f t="array" ref="N123">SUMPRODUCT(--(($T$3:$T$793=T123)*($U$3:$U$793&gt;U123))+1)-790</f>
        <v>132</v>
      </c>
      <c r="O123" s="3" cm="1">
        <f t="array" ref="O123">SUMPRODUCT(--(($R$3:$R$793=R123)*($S$3:$S$793&gt;S123))+1)-790</f>
        <v>132</v>
      </c>
      <c r="P123" s="3" t="b">
        <f t="shared" si="6"/>
        <v>1</v>
      </c>
      <c r="R123" s="3" t="str">
        <f t="shared" si="7"/>
        <v>小学体育与健康</v>
      </c>
      <c r="S123" s="3">
        <f t="shared" si="8"/>
        <v>80.095</v>
      </c>
      <c r="T123" s="3" t="str">
        <f t="shared" si="9"/>
        <v>小学体育与健康</v>
      </c>
      <c r="U123" s="3">
        <f t="shared" si="10"/>
        <v>80.095</v>
      </c>
      <c r="V123" s="3">
        <f t="shared" si="11"/>
        <v>80.095</v>
      </c>
    </row>
    <row r="124" s="3" customFormat="1" ht="13" customHeight="1" spans="1:22">
      <c r="A124" s="12">
        <v>239</v>
      </c>
      <c r="B124" s="13" t="s">
        <v>1047</v>
      </c>
      <c r="C124" s="14" t="s">
        <v>694</v>
      </c>
      <c r="D124" s="12" t="s">
        <v>807</v>
      </c>
      <c r="E124" s="15" t="s">
        <v>808</v>
      </c>
      <c r="F124" s="15">
        <v>72.75</v>
      </c>
      <c r="G124" s="15">
        <v>238</v>
      </c>
      <c r="H124" s="15" t="s">
        <v>809</v>
      </c>
      <c r="I124" s="21">
        <v>5</v>
      </c>
      <c r="J124" s="21">
        <v>5</v>
      </c>
      <c r="K124" s="21">
        <v>74.22</v>
      </c>
      <c r="L124" s="21">
        <v>74.22</v>
      </c>
      <c r="N124" s="3" cm="1">
        <f t="array" ref="N124">SUMPRODUCT(--(($T$3:$T$793=T124)*($U$3:$U$793&gt;U124))+1)-790</f>
        <v>227</v>
      </c>
      <c r="O124" s="3" cm="1">
        <f t="array" ref="O124">SUMPRODUCT(--(($R$3:$R$793=R124)*($S$3:$S$793&gt;S124))+1)-790</f>
        <v>227</v>
      </c>
      <c r="P124" s="3" t="b">
        <f t="shared" si="6"/>
        <v>1</v>
      </c>
      <c r="R124" s="3" t="str">
        <f t="shared" si="7"/>
        <v>小学体育与健康</v>
      </c>
      <c r="S124" s="3">
        <f t="shared" si="8"/>
        <v>73.485</v>
      </c>
      <c r="T124" s="3" t="str">
        <f t="shared" si="9"/>
        <v>小学体育与健康</v>
      </c>
      <c r="U124" s="3">
        <f t="shared" si="10"/>
        <v>73.485</v>
      </c>
      <c r="V124" s="3">
        <f t="shared" si="11"/>
        <v>73.485</v>
      </c>
    </row>
    <row r="125" s="3" customFormat="1" ht="13" customHeight="1" spans="1:22">
      <c r="A125" s="12">
        <v>65</v>
      </c>
      <c r="B125" s="13" t="s">
        <v>872</v>
      </c>
      <c r="C125" s="14" t="s">
        <v>354</v>
      </c>
      <c r="D125" s="12" t="s">
        <v>807</v>
      </c>
      <c r="E125" s="15" t="s">
        <v>808</v>
      </c>
      <c r="F125" s="15">
        <v>78.5</v>
      </c>
      <c r="G125" s="15">
        <v>61</v>
      </c>
      <c r="H125" s="15" t="s">
        <v>809</v>
      </c>
      <c r="I125" s="21">
        <v>5</v>
      </c>
      <c r="J125" s="21">
        <v>6</v>
      </c>
      <c r="K125" s="23">
        <v>83.1</v>
      </c>
      <c r="L125" s="23">
        <v>83.1</v>
      </c>
      <c r="N125" s="3" cm="1">
        <f t="array" ref="N125">SUMPRODUCT(--(($T$3:$T$793=T125)*($U$3:$U$793&gt;U125))+1)-790</f>
        <v>107</v>
      </c>
      <c r="O125" s="3" cm="1">
        <f t="array" ref="O125">SUMPRODUCT(--(($R$3:$R$793=R125)*($S$3:$S$793&gt;S125))+1)-790</f>
        <v>107</v>
      </c>
      <c r="P125" s="3" t="b">
        <f t="shared" si="6"/>
        <v>1</v>
      </c>
      <c r="R125" s="3" t="str">
        <f t="shared" si="7"/>
        <v>小学体育与健康</v>
      </c>
      <c r="S125" s="3">
        <f t="shared" si="8"/>
        <v>80.8</v>
      </c>
      <c r="T125" s="3" t="str">
        <f t="shared" si="9"/>
        <v>小学体育与健康</v>
      </c>
      <c r="U125" s="3">
        <f t="shared" si="10"/>
        <v>80.8</v>
      </c>
      <c r="V125" s="3">
        <f t="shared" si="11"/>
        <v>80.8</v>
      </c>
    </row>
    <row r="126" s="3" customFormat="1" ht="13" customHeight="1" spans="1:22">
      <c r="A126" s="12">
        <v>205</v>
      </c>
      <c r="B126" s="13" t="s">
        <v>1014</v>
      </c>
      <c r="C126" s="14" t="s">
        <v>487</v>
      </c>
      <c r="D126" s="12" t="s">
        <v>807</v>
      </c>
      <c r="E126" s="15" t="s">
        <v>808</v>
      </c>
      <c r="F126" s="15">
        <v>73.5</v>
      </c>
      <c r="G126" s="15">
        <v>205</v>
      </c>
      <c r="H126" s="15" t="s">
        <v>809</v>
      </c>
      <c r="I126" s="21">
        <v>5</v>
      </c>
      <c r="J126" s="21">
        <v>7</v>
      </c>
      <c r="K126" s="23">
        <v>81</v>
      </c>
      <c r="L126" s="23">
        <v>81</v>
      </c>
      <c r="N126" s="3" cm="1">
        <f t="array" ref="N126">SUMPRODUCT(--(($T$3:$T$793=T126)*($U$3:$U$793&gt;U126))+1)-790</f>
        <v>211</v>
      </c>
      <c r="O126" s="3" cm="1">
        <f t="array" ref="O126">SUMPRODUCT(--(($R$3:$R$793=R126)*($S$3:$S$793&gt;S126))+1)-790</f>
        <v>211</v>
      </c>
      <c r="P126" s="3" t="b">
        <f t="shared" si="6"/>
        <v>1</v>
      </c>
      <c r="R126" s="3" t="str">
        <f t="shared" si="7"/>
        <v>小学体育与健康</v>
      </c>
      <c r="S126" s="3">
        <f t="shared" si="8"/>
        <v>77.25</v>
      </c>
      <c r="T126" s="3" t="str">
        <f t="shared" si="9"/>
        <v>小学体育与健康</v>
      </c>
      <c r="U126" s="3">
        <f t="shared" si="10"/>
        <v>77.25</v>
      </c>
      <c r="V126" s="3">
        <f t="shared" si="11"/>
        <v>77.25</v>
      </c>
    </row>
    <row r="127" s="3" customFormat="1" ht="13" customHeight="1" spans="1:22">
      <c r="A127" s="12">
        <v>3</v>
      </c>
      <c r="B127" s="13" t="s">
        <v>811</v>
      </c>
      <c r="C127" s="14" t="s">
        <v>294</v>
      </c>
      <c r="D127" s="12" t="s">
        <v>807</v>
      </c>
      <c r="E127" s="15" t="s">
        <v>808</v>
      </c>
      <c r="F127" s="15">
        <v>86.75</v>
      </c>
      <c r="G127" s="15">
        <v>3</v>
      </c>
      <c r="H127" s="16" t="s">
        <v>809</v>
      </c>
      <c r="I127" s="21">
        <v>5</v>
      </c>
      <c r="J127" s="21">
        <v>8</v>
      </c>
      <c r="K127" s="23">
        <v>84.1</v>
      </c>
      <c r="L127" s="23">
        <v>84.1</v>
      </c>
      <c r="N127" s="3" cm="1">
        <f t="array" ref="N127">SUMPRODUCT(--(($T$3:$T$793=T127)*($U$3:$U$793&gt;U127))+1)-790</f>
        <v>5</v>
      </c>
      <c r="O127" s="3" cm="1">
        <f t="array" ref="O127">SUMPRODUCT(--(($R$3:$R$793=R127)*($S$3:$S$793&gt;S127))+1)-790</f>
        <v>5</v>
      </c>
      <c r="P127" s="3" t="b">
        <f t="shared" si="6"/>
        <v>1</v>
      </c>
      <c r="R127" s="3" t="str">
        <f t="shared" si="7"/>
        <v>小学体育与健康</v>
      </c>
      <c r="S127" s="3">
        <f t="shared" si="8"/>
        <v>85.425</v>
      </c>
      <c r="T127" s="3" t="str">
        <f t="shared" si="9"/>
        <v>小学体育与健康</v>
      </c>
      <c r="U127" s="3">
        <f t="shared" si="10"/>
        <v>85.425</v>
      </c>
      <c r="V127" s="3">
        <f t="shared" si="11"/>
        <v>85.425</v>
      </c>
    </row>
    <row r="128" s="3" customFormat="1" ht="13" customHeight="1" spans="1:22">
      <c r="A128" s="12">
        <v>73</v>
      </c>
      <c r="B128" s="13" t="s">
        <v>880</v>
      </c>
      <c r="C128" s="14" t="s">
        <v>71</v>
      </c>
      <c r="D128" s="12" t="s">
        <v>807</v>
      </c>
      <c r="E128" s="15" t="s">
        <v>808</v>
      </c>
      <c r="F128" s="15">
        <v>78</v>
      </c>
      <c r="G128" s="15">
        <v>72</v>
      </c>
      <c r="H128" s="15" t="s">
        <v>809</v>
      </c>
      <c r="I128" s="21">
        <v>5</v>
      </c>
      <c r="J128" s="21">
        <v>9</v>
      </c>
      <c r="K128" s="21">
        <v>87.58</v>
      </c>
      <c r="L128" s="21">
        <v>87.58</v>
      </c>
      <c r="N128" s="3" cm="1">
        <f t="array" ref="N128">SUMPRODUCT(--(($T$3:$T$793=T128)*($U$3:$U$793&gt;U128))+1)-790</f>
        <v>44</v>
      </c>
      <c r="O128" s="3" cm="1">
        <f t="array" ref="O128">SUMPRODUCT(--(($R$3:$R$793=R128)*($S$3:$S$793&gt;S128))+1)-790</f>
        <v>44</v>
      </c>
      <c r="P128" s="3" t="b">
        <f t="shared" si="6"/>
        <v>1</v>
      </c>
      <c r="R128" s="3" t="str">
        <f t="shared" si="7"/>
        <v>小学体育与健康</v>
      </c>
      <c r="S128" s="3">
        <f t="shared" si="8"/>
        <v>82.79</v>
      </c>
      <c r="T128" s="3" t="str">
        <f t="shared" si="9"/>
        <v>小学体育与健康</v>
      </c>
      <c r="U128" s="3">
        <f t="shared" si="10"/>
        <v>82.79</v>
      </c>
      <c r="V128" s="3">
        <f t="shared" si="11"/>
        <v>82.79</v>
      </c>
    </row>
    <row r="129" s="3" customFormat="1" ht="13" customHeight="1" spans="1:22">
      <c r="A129" s="12">
        <v>151</v>
      </c>
      <c r="B129" s="13" t="s">
        <v>959</v>
      </c>
      <c r="C129" s="14" t="s">
        <v>577</v>
      </c>
      <c r="D129" s="12" t="s">
        <v>807</v>
      </c>
      <c r="E129" s="15" t="s">
        <v>808</v>
      </c>
      <c r="F129" s="15">
        <v>75.25</v>
      </c>
      <c r="G129" s="15">
        <v>150</v>
      </c>
      <c r="H129" s="15" t="s">
        <v>809</v>
      </c>
      <c r="I129" s="21">
        <v>5</v>
      </c>
      <c r="J129" s="21">
        <v>10</v>
      </c>
      <c r="K129" s="21">
        <v>79.24</v>
      </c>
      <c r="L129" s="21">
        <v>79.24</v>
      </c>
      <c r="N129" s="3" cm="1">
        <f t="array" ref="N129">SUMPRODUCT(--(($T$3:$T$793=T129)*($U$3:$U$793&gt;U129))+1)-790</f>
        <v>214</v>
      </c>
      <c r="O129" s="3" cm="1">
        <f t="array" ref="O129">SUMPRODUCT(--(($R$3:$R$793=R129)*($S$3:$S$793&gt;S129))+1)-790</f>
        <v>214</v>
      </c>
      <c r="P129" s="3" t="b">
        <f t="shared" si="6"/>
        <v>1</v>
      </c>
      <c r="R129" s="3" t="str">
        <f t="shared" si="7"/>
        <v>小学体育与健康</v>
      </c>
      <c r="S129" s="3">
        <f t="shared" si="8"/>
        <v>77.245</v>
      </c>
      <c r="T129" s="3" t="str">
        <f t="shared" si="9"/>
        <v>小学体育与健康</v>
      </c>
      <c r="U129" s="3">
        <f t="shared" si="10"/>
        <v>77.245</v>
      </c>
      <c r="V129" s="3">
        <f t="shared" si="11"/>
        <v>77.245</v>
      </c>
    </row>
    <row r="130" s="3" customFormat="1" ht="13" customHeight="1" spans="1:22">
      <c r="A130" s="12">
        <v>194</v>
      </c>
      <c r="B130" s="13" t="s">
        <v>1003</v>
      </c>
      <c r="C130" s="14" t="s">
        <v>723</v>
      </c>
      <c r="D130" s="12" t="s">
        <v>807</v>
      </c>
      <c r="E130" s="15" t="s">
        <v>808</v>
      </c>
      <c r="F130" s="15">
        <v>74</v>
      </c>
      <c r="G130" s="15">
        <v>185</v>
      </c>
      <c r="H130" s="15" t="s">
        <v>809</v>
      </c>
      <c r="I130" s="21">
        <v>5</v>
      </c>
      <c r="J130" s="21">
        <v>11</v>
      </c>
      <c r="K130" s="21">
        <v>66.88</v>
      </c>
      <c r="L130" s="21">
        <v>66.88</v>
      </c>
      <c r="N130" s="3" cm="1">
        <f t="array" ref="N130">SUMPRODUCT(--(($T$3:$T$793=T130)*($U$3:$U$793&gt;U130))+1)-790</f>
        <v>231</v>
      </c>
      <c r="O130" s="3" cm="1">
        <f t="array" ref="O130">SUMPRODUCT(--(($R$3:$R$793=R130)*($S$3:$S$793&gt;S130))+1)-790</f>
        <v>231</v>
      </c>
      <c r="P130" s="3" t="b">
        <f t="shared" si="6"/>
        <v>1</v>
      </c>
      <c r="R130" s="3" t="str">
        <f t="shared" si="7"/>
        <v>小学体育与健康</v>
      </c>
      <c r="S130" s="3">
        <f t="shared" si="8"/>
        <v>70.44</v>
      </c>
      <c r="T130" s="3" t="str">
        <f t="shared" si="9"/>
        <v>小学体育与健康</v>
      </c>
      <c r="U130" s="3">
        <f t="shared" si="10"/>
        <v>70.44</v>
      </c>
      <c r="V130" s="3">
        <f t="shared" si="11"/>
        <v>70.44</v>
      </c>
    </row>
    <row r="131" s="3" customFormat="1" ht="13" customHeight="1" spans="1:22">
      <c r="A131" s="12">
        <v>104</v>
      </c>
      <c r="B131" s="13" t="s">
        <v>911</v>
      </c>
      <c r="C131" s="14" t="s">
        <v>378</v>
      </c>
      <c r="D131" s="12" t="s">
        <v>807</v>
      </c>
      <c r="E131" s="15" t="s">
        <v>808</v>
      </c>
      <c r="F131" s="15">
        <v>76.75</v>
      </c>
      <c r="G131" s="15">
        <v>99</v>
      </c>
      <c r="H131" s="15" t="s">
        <v>809</v>
      </c>
      <c r="I131" s="21">
        <v>5</v>
      </c>
      <c r="J131" s="21">
        <v>12</v>
      </c>
      <c r="K131" s="21">
        <v>82.78</v>
      </c>
      <c r="L131" s="21">
        <v>82.78</v>
      </c>
      <c r="N131" s="3" cm="1">
        <f t="array" ref="N131">SUMPRODUCT(--(($T$3:$T$793=T131)*($U$3:$U$793&gt;U131))+1)-790</f>
        <v>143</v>
      </c>
      <c r="O131" s="3" cm="1">
        <f t="array" ref="O131">SUMPRODUCT(--(($R$3:$R$793=R131)*($S$3:$S$793&gt;S131))+1)-790</f>
        <v>143</v>
      </c>
      <c r="P131" s="3" t="b">
        <f t="shared" ref="P131:P194" si="12">N131=O131</f>
        <v>1</v>
      </c>
      <c r="R131" s="3" t="str">
        <f t="shared" ref="R131:R194" si="13">D131&amp;E131</f>
        <v>小学体育与健康</v>
      </c>
      <c r="S131" s="3">
        <f t="shared" ref="S131:S194" si="14">F131*0.5+L131*0.5</f>
        <v>79.765</v>
      </c>
      <c r="T131" s="3" t="str">
        <f t="shared" ref="T131:T194" si="15">D131&amp;E131</f>
        <v>小学体育与健康</v>
      </c>
      <c r="U131" s="3">
        <f t="shared" ref="U131:U194" si="16">F131*0.5+K131*0.5</f>
        <v>79.765</v>
      </c>
      <c r="V131" s="3">
        <f t="shared" ref="V131:V194" si="17">F131*0.5+L131*0.5</f>
        <v>79.765</v>
      </c>
    </row>
    <row r="132" s="3" customFormat="1" ht="13" customHeight="1" spans="1:22">
      <c r="A132" s="12">
        <v>237</v>
      </c>
      <c r="B132" s="13" t="s">
        <v>1045</v>
      </c>
      <c r="C132" s="14" t="s">
        <v>450</v>
      </c>
      <c r="D132" s="12" t="s">
        <v>807</v>
      </c>
      <c r="E132" s="15" t="s">
        <v>808</v>
      </c>
      <c r="F132" s="15">
        <v>73</v>
      </c>
      <c r="G132" s="15">
        <v>230</v>
      </c>
      <c r="H132" s="15" t="s">
        <v>809</v>
      </c>
      <c r="I132" s="21">
        <v>5</v>
      </c>
      <c r="J132" s="21">
        <v>13</v>
      </c>
      <c r="K132" s="21">
        <v>81.74</v>
      </c>
      <c r="L132" s="21">
        <v>81.74</v>
      </c>
      <c r="N132" s="3" cm="1">
        <f t="array" ref="N132">SUMPRODUCT(--(($T$3:$T$793=T132)*($U$3:$U$793&gt;U132))+1)-790</f>
        <v>208</v>
      </c>
      <c r="O132" s="3" cm="1">
        <f t="array" ref="O132">SUMPRODUCT(--(($R$3:$R$793=R132)*($S$3:$S$793&gt;S132))+1)-790</f>
        <v>208</v>
      </c>
      <c r="P132" s="3" t="b">
        <f t="shared" si="12"/>
        <v>1</v>
      </c>
      <c r="R132" s="3" t="str">
        <f t="shared" si="13"/>
        <v>小学体育与健康</v>
      </c>
      <c r="S132" s="3">
        <f t="shared" si="14"/>
        <v>77.37</v>
      </c>
      <c r="T132" s="3" t="str">
        <f t="shared" si="15"/>
        <v>小学体育与健康</v>
      </c>
      <c r="U132" s="3">
        <f t="shared" si="16"/>
        <v>77.37</v>
      </c>
      <c r="V132" s="3">
        <f t="shared" si="17"/>
        <v>77.37</v>
      </c>
    </row>
    <row r="133" s="3" customFormat="1" ht="13" customHeight="1" spans="1:22">
      <c r="A133" s="12">
        <v>45</v>
      </c>
      <c r="B133" s="13" t="s">
        <v>853</v>
      </c>
      <c r="C133" s="14" t="s">
        <v>648</v>
      </c>
      <c r="D133" s="12" t="s">
        <v>807</v>
      </c>
      <c r="E133" s="15" t="s">
        <v>808</v>
      </c>
      <c r="F133" s="15">
        <v>79.5</v>
      </c>
      <c r="G133" s="15">
        <v>41</v>
      </c>
      <c r="H133" s="15" t="s">
        <v>809</v>
      </c>
      <c r="I133" s="21">
        <v>5</v>
      </c>
      <c r="J133" s="21">
        <v>14</v>
      </c>
      <c r="K133" s="21">
        <v>77.08</v>
      </c>
      <c r="L133" s="21">
        <v>77.08</v>
      </c>
      <c r="N133" s="3" cm="1">
        <f t="array" ref="N133">SUMPRODUCT(--(($T$3:$T$793=T133)*($U$3:$U$793&gt;U133))+1)-790</f>
        <v>186</v>
      </c>
      <c r="O133" s="3" cm="1">
        <f t="array" ref="O133">SUMPRODUCT(--(($R$3:$R$793=R133)*($S$3:$S$793&gt;S133))+1)-790</f>
        <v>186</v>
      </c>
      <c r="P133" s="3" t="b">
        <f t="shared" si="12"/>
        <v>1</v>
      </c>
      <c r="R133" s="3" t="str">
        <f t="shared" si="13"/>
        <v>小学体育与健康</v>
      </c>
      <c r="S133" s="3">
        <f t="shared" si="14"/>
        <v>78.29</v>
      </c>
      <c r="T133" s="3" t="str">
        <f t="shared" si="15"/>
        <v>小学体育与健康</v>
      </c>
      <c r="U133" s="3">
        <f t="shared" si="16"/>
        <v>78.29</v>
      </c>
      <c r="V133" s="3">
        <f t="shared" si="17"/>
        <v>78.29</v>
      </c>
    </row>
    <row r="134" s="3" customFormat="1" ht="13" customHeight="1" spans="1:22">
      <c r="A134" s="12">
        <v>46</v>
      </c>
      <c r="B134" s="13" t="s">
        <v>854</v>
      </c>
      <c r="C134" s="14" t="s">
        <v>53</v>
      </c>
      <c r="D134" s="12" t="s">
        <v>807</v>
      </c>
      <c r="E134" s="15" t="s">
        <v>808</v>
      </c>
      <c r="F134" s="15">
        <v>79.5</v>
      </c>
      <c r="G134" s="15">
        <v>41</v>
      </c>
      <c r="H134" s="15" t="s">
        <v>809</v>
      </c>
      <c r="I134" s="21">
        <v>5</v>
      </c>
      <c r="J134" s="21">
        <v>15</v>
      </c>
      <c r="K134" s="21">
        <v>88.12</v>
      </c>
      <c r="L134" s="21">
        <v>88.12</v>
      </c>
      <c r="N134" s="3" cm="1">
        <f t="array" ref="N134">SUMPRODUCT(--(($T$3:$T$793=T134)*($U$3:$U$793&gt;U134))+1)-790</f>
        <v>20</v>
      </c>
      <c r="O134" s="3" cm="1">
        <f t="array" ref="O134">SUMPRODUCT(--(($R$3:$R$793=R134)*($S$3:$S$793&gt;S134))+1)-790</f>
        <v>20</v>
      </c>
      <c r="P134" s="3" t="b">
        <f t="shared" si="12"/>
        <v>1</v>
      </c>
      <c r="R134" s="3" t="str">
        <f t="shared" si="13"/>
        <v>小学体育与健康</v>
      </c>
      <c r="S134" s="3">
        <f t="shared" si="14"/>
        <v>83.81</v>
      </c>
      <c r="T134" s="3" t="str">
        <f t="shared" si="15"/>
        <v>小学体育与健康</v>
      </c>
      <c r="U134" s="3">
        <f t="shared" si="16"/>
        <v>83.81</v>
      </c>
      <c r="V134" s="3">
        <f t="shared" si="17"/>
        <v>83.81</v>
      </c>
    </row>
    <row r="135" s="4" customFormat="1" ht="13" customHeight="1" spans="1:22">
      <c r="A135" s="12">
        <v>176</v>
      </c>
      <c r="B135" s="13" t="s">
        <v>985</v>
      </c>
      <c r="C135" s="14" t="s">
        <v>134</v>
      </c>
      <c r="D135" s="12" t="s">
        <v>807</v>
      </c>
      <c r="E135" s="15" t="s">
        <v>808</v>
      </c>
      <c r="F135" s="15">
        <v>74.5</v>
      </c>
      <c r="G135" s="15">
        <v>172</v>
      </c>
      <c r="H135" s="15" t="s">
        <v>809</v>
      </c>
      <c r="I135" s="21">
        <v>5</v>
      </c>
      <c r="J135" s="21">
        <v>16</v>
      </c>
      <c r="K135" s="21">
        <v>86.56</v>
      </c>
      <c r="L135" s="21">
        <v>86.56</v>
      </c>
      <c r="N135" s="3" cm="1">
        <f t="array" ref="N135">SUMPRODUCT(--(($T$3:$T$793=T135)*($U$3:$U$793&gt;U135))+1)-790</f>
        <v>117</v>
      </c>
      <c r="O135" s="3" cm="1">
        <f t="array" ref="O135">SUMPRODUCT(--(($R$3:$R$793=R135)*($S$3:$S$793&gt;S135))+1)-790</f>
        <v>117</v>
      </c>
      <c r="P135" s="3" t="b">
        <f t="shared" si="12"/>
        <v>1</v>
      </c>
      <c r="Q135" s="3"/>
      <c r="R135" s="3" t="str">
        <f t="shared" si="13"/>
        <v>小学体育与健康</v>
      </c>
      <c r="S135" s="3">
        <f t="shared" si="14"/>
        <v>80.53</v>
      </c>
      <c r="T135" s="3" t="str">
        <f t="shared" si="15"/>
        <v>小学体育与健康</v>
      </c>
      <c r="U135" s="3">
        <f t="shared" si="16"/>
        <v>80.53</v>
      </c>
      <c r="V135" s="3">
        <f t="shared" si="17"/>
        <v>80.53</v>
      </c>
    </row>
    <row r="136" s="3" customFormat="1" ht="13" customHeight="1" spans="1:22">
      <c r="A136" s="12">
        <v>180</v>
      </c>
      <c r="B136" s="13" t="s">
        <v>989</v>
      </c>
      <c r="C136" s="14" t="s">
        <v>387</v>
      </c>
      <c r="D136" s="12" t="s">
        <v>807</v>
      </c>
      <c r="E136" s="15" t="s">
        <v>808</v>
      </c>
      <c r="F136" s="15">
        <v>74.25</v>
      </c>
      <c r="G136" s="15">
        <v>178</v>
      </c>
      <c r="H136" s="15" t="s">
        <v>809</v>
      </c>
      <c r="I136" s="21">
        <v>5</v>
      </c>
      <c r="J136" s="21">
        <v>18</v>
      </c>
      <c r="K136" s="21">
        <v>82.58</v>
      </c>
      <c r="L136" s="21">
        <v>82.58</v>
      </c>
      <c r="N136" s="3" cm="1">
        <f t="array" ref="N136">SUMPRODUCT(--(($T$3:$T$793=T136)*($U$3:$U$793&gt;U136))+1)-790</f>
        <v>182</v>
      </c>
      <c r="O136" s="3" cm="1">
        <f t="array" ref="O136">SUMPRODUCT(--(($R$3:$R$793=R136)*($S$3:$S$793&gt;S136))+1)-790</f>
        <v>182</v>
      </c>
      <c r="P136" s="3" t="b">
        <f t="shared" si="12"/>
        <v>1</v>
      </c>
      <c r="R136" s="3" t="str">
        <f t="shared" si="13"/>
        <v>小学体育与健康</v>
      </c>
      <c r="S136" s="3">
        <f t="shared" si="14"/>
        <v>78.415</v>
      </c>
      <c r="T136" s="3" t="str">
        <f t="shared" si="15"/>
        <v>小学体育与健康</v>
      </c>
      <c r="U136" s="3">
        <f t="shared" si="16"/>
        <v>78.415</v>
      </c>
      <c r="V136" s="3">
        <f t="shared" si="17"/>
        <v>78.415</v>
      </c>
    </row>
    <row r="137" s="3" customFormat="1" ht="13" customHeight="1" spans="1:22">
      <c r="A137" s="12">
        <v>72</v>
      </c>
      <c r="B137" s="13" t="s">
        <v>879</v>
      </c>
      <c r="C137" s="14" t="s">
        <v>125</v>
      </c>
      <c r="D137" s="12" t="s">
        <v>807</v>
      </c>
      <c r="E137" s="15" t="s">
        <v>808</v>
      </c>
      <c r="F137" s="15">
        <v>78</v>
      </c>
      <c r="G137" s="15">
        <v>72</v>
      </c>
      <c r="H137" s="15" t="s">
        <v>809</v>
      </c>
      <c r="I137" s="21">
        <v>5</v>
      </c>
      <c r="J137" s="21">
        <v>19</v>
      </c>
      <c r="K137" s="23">
        <v>86.7</v>
      </c>
      <c r="L137" s="23">
        <v>86.7</v>
      </c>
      <c r="N137" s="3" cm="1">
        <f t="array" ref="N137">SUMPRODUCT(--(($T$3:$T$793=T137)*($U$3:$U$793&gt;U137))+1)-790</f>
        <v>52</v>
      </c>
      <c r="O137" s="3" cm="1">
        <f t="array" ref="O137">SUMPRODUCT(--(($R$3:$R$793=R137)*($S$3:$S$793&gt;S137))+1)-790</f>
        <v>52</v>
      </c>
      <c r="P137" s="3" t="b">
        <f t="shared" si="12"/>
        <v>1</v>
      </c>
      <c r="R137" s="3" t="str">
        <f t="shared" si="13"/>
        <v>小学体育与健康</v>
      </c>
      <c r="S137" s="3">
        <f t="shared" si="14"/>
        <v>82.35</v>
      </c>
      <c r="T137" s="3" t="str">
        <f t="shared" si="15"/>
        <v>小学体育与健康</v>
      </c>
      <c r="U137" s="3">
        <f t="shared" si="16"/>
        <v>82.35</v>
      </c>
      <c r="V137" s="3">
        <f t="shared" si="17"/>
        <v>82.35</v>
      </c>
    </row>
    <row r="138" s="3" customFormat="1" ht="13" customHeight="1" spans="1:22">
      <c r="A138" s="12">
        <v>89</v>
      </c>
      <c r="B138" s="13" t="s">
        <v>896</v>
      </c>
      <c r="C138" s="14" t="s">
        <v>409</v>
      </c>
      <c r="D138" s="12" t="s">
        <v>807</v>
      </c>
      <c r="E138" s="15" t="s">
        <v>808</v>
      </c>
      <c r="F138" s="15">
        <v>77.25</v>
      </c>
      <c r="G138" s="15">
        <v>89</v>
      </c>
      <c r="H138" s="15" t="s">
        <v>809</v>
      </c>
      <c r="I138" s="21">
        <v>5</v>
      </c>
      <c r="J138" s="21">
        <v>20</v>
      </c>
      <c r="K138" s="21">
        <v>82.28</v>
      </c>
      <c r="L138" s="21">
        <v>82.28</v>
      </c>
      <c r="N138" s="3" cm="1">
        <f t="array" ref="N138">SUMPRODUCT(--(($T$3:$T$793=T138)*($U$3:$U$793&gt;U138))+1)-790</f>
        <v>143</v>
      </c>
      <c r="O138" s="3" cm="1">
        <f t="array" ref="O138">SUMPRODUCT(--(($R$3:$R$793=R138)*($S$3:$S$793&gt;S138))+1)-790</f>
        <v>143</v>
      </c>
      <c r="P138" s="3" t="b">
        <f t="shared" si="12"/>
        <v>1</v>
      </c>
      <c r="R138" s="3" t="str">
        <f t="shared" si="13"/>
        <v>小学体育与健康</v>
      </c>
      <c r="S138" s="3">
        <f t="shared" si="14"/>
        <v>79.765</v>
      </c>
      <c r="T138" s="3" t="str">
        <f t="shared" si="15"/>
        <v>小学体育与健康</v>
      </c>
      <c r="U138" s="3">
        <f t="shared" si="16"/>
        <v>79.765</v>
      </c>
      <c r="V138" s="3">
        <f t="shared" si="17"/>
        <v>79.765</v>
      </c>
    </row>
    <row r="139" s="3" customFormat="1" ht="13" customHeight="1" spans="1:22">
      <c r="A139" s="12">
        <v>81</v>
      </c>
      <c r="B139" s="13" t="s">
        <v>888</v>
      </c>
      <c r="C139" s="14" t="s">
        <v>81</v>
      </c>
      <c r="D139" s="12" t="s">
        <v>807</v>
      </c>
      <c r="E139" s="15" t="s">
        <v>808</v>
      </c>
      <c r="F139" s="15">
        <v>77.5</v>
      </c>
      <c r="G139" s="15">
        <v>81</v>
      </c>
      <c r="H139" s="15" t="s">
        <v>809</v>
      </c>
      <c r="I139" s="21">
        <v>5</v>
      </c>
      <c r="J139" s="21">
        <v>21</v>
      </c>
      <c r="K139" s="23">
        <v>87.4</v>
      </c>
      <c r="L139" s="23">
        <v>87.4</v>
      </c>
      <c r="N139" s="3" cm="1">
        <f t="array" ref="N139">SUMPRODUCT(--(($T$3:$T$793=T139)*($U$3:$U$793&gt;U139))+1)-790</f>
        <v>50</v>
      </c>
      <c r="O139" s="3" cm="1">
        <f t="array" ref="O139">SUMPRODUCT(--(($R$3:$R$793=R139)*($S$3:$S$793&gt;S139))+1)-790</f>
        <v>50</v>
      </c>
      <c r="P139" s="3" t="b">
        <f t="shared" si="12"/>
        <v>1</v>
      </c>
      <c r="R139" s="3" t="str">
        <f t="shared" si="13"/>
        <v>小学体育与健康</v>
      </c>
      <c r="S139" s="3">
        <f t="shared" si="14"/>
        <v>82.45</v>
      </c>
      <c r="T139" s="3" t="str">
        <f t="shared" si="15"/>
        <v>小学体育与健康</v>
      </c>
      <c r="U139" s="3">
        <f t="shared" si="16"/>
        <v>82.45</v>
      </c>
      <c r="V139" s="3">
        <f t="shared" si="17"/>
        <v>82.45</v>
      </c>
    </row>
    <row r="140" s="3" customFormat="1" ht="13" customHeight="1" spans="1:22">
      <c r="A140" s="12">
        <v>24</v>
      </c>
      <c r="B140" s="13" t="s">
        <v>832</v>
      </c>
      <c r="C140" s="14" t="s">
        <v>418</v>
      </c>
      <c r="D140" s="12" t="s">
        <v>807</v>
      </c>
      <c r="E140" s="15" t="s">
        <v>808</v>
      </c>
      <c r="F140" s="15">
        <v>81.5</v>
      </c>
      <c r="G140" s="15">
        <v>23</v>
      </c>
      <c r="H140" s="16" t="s">
        <v>809</v>
      </c>
      <c r="I140" s="21">
        <v>5</v>
      </c>
      <c r="J140" s="21">
        <v>22</v>
      </c>
      <c r="K140" s="21">
        <v>82.18</v>
      </c>
      <c r="L140" s="21">
        <v>82.18</v>
      </c>
      <c r="N140" s="3" cm="1">
        <f t="array" ref="N140">SUMPRODUCT(--(($T$3:$T$793=T140)*($U$3:$U$793&gt;U140))+1)-790</f>
        <v>76</v>
      </c>
      <c r="O140" s="3" cm="1">
        <f t="array" ref="O140">SUMPRODUCT(--(($R$3:$R$793=R140)*($S$3:$S$793&gt;S140))+1)-790</f>
        <v>76</v>
      </c>
      <c r="P140" s="3" t="b">
        <f t="shared" si="12"/>
        <v>1</v>
      </c>
      <c r="R140" s="3" t="str">
        <f t="shared" si="13"/>
        <v>小学体育与健康</v>
      </c>
      <c r="S140" s="3">
        <f t="shared" si="14"/>
        <v>81.84</v>
      </c>
      <c r="T140" s="3" t="str">
        <f t="shared" si="15"/>
        <v>小学体育与健康</v>
      </c>
      <c r="U140" s="3">
        <f t="shared" si="16"/>
        <v>81.84</v>
      </c>
      <c r="V140" s="3">
        <f t="shared" si="17"/>
        <v>81.84</v>
      </c>
    </row>
    <row r="141" s="3" customFormat="1" ht="13" customHeight="1" spans="1:22">
      <c r="A141" s="12">
        <v>110</v>
      </c>
      <c r="B141" s="13" t="s">
        <v>918</v>
      </c>
      <c r="C141" s="14" t="s">
        <v>566</v>
      </c>
      <c r="D141" s="12" t="s">
        <v>807</v>
      </c>
      <c r="E141" s="15" t="s">
        <v>808</v>
      </c>
      <c r="F141" s="15">
        <v>76.5</v>
      </c>
      <c r="G141" s="15">
        <v>105</v>
      </c>
      <c r="H141" s="15" t="s">
        <v>809</v>
      </c>
      <c r="I141" s="21">
        <v>5</v>
      </c>
      <c r="J141" s="21">
        <v>23</v>
      </c>
      <c r="K141" s="23">
        <v>79.5</v>
      </c>
      <c r="L141" s="23">
        <v>79.5</v>
      </c>
      <c r="N141" s="3" cm="1">
        <f t="array" ref="N141">SUMPRODUCT(--(($T$3:$T$793=T141)*($U$3:$U$793&gt;U141))+1)-790</f>
        <v>194</v>
      </c>
      <c r="O141" s="3" cm="1">
        <f t="array" ref="O141">SUMPRODUCT(--(($R$3:$R$793=R141)*($S$3:$S$793&gt;S141))+1)-790</f>
        <v>194</v>
      </c>
      <c r="P141" s="3" t="b">
        <f t="shared" si="12"/>
        <v>1</v>
      </c>
      <c r="R141" s="3" t="str">
        <f t="shared" si="13"/>
        <v>小学体育与健康</v>
      </c>
      <c r="S141" s="3">
        <f t="shared" si="14"/>
        <v>78</v>
      </c>
      <c r="T141" s="3" t="str">
        <f t="shared" si="15"/>
        <v>小学体育与健康</v>
      </c>
      <c r="U141" s="3">
        <f t="shared" si="16"/>
        <v>78</v>
      </c>
      <c r="V141" s="3">
        <f t="shared" si="17"/>
        <v>78</v>
      </c>
    </row>
    <row r="142" s="3" customFormat="1" ht="13" customHeight="1" spans="1:22">
      <c r="A142" s="12">
        <v>91</v>
      </c>
      <c r="B142" s="13" t="s">
        <v>898</v>
      </c>
      <c r="C142" s="14" t="s">
        <v>475</v>
      </c>
      <c r="D142" s="12" t="s">
        <v>807</v>
      </c>
      <c r="E142" s="15" t="s">
        <v>808</v>
      </c>
      <c r="F142" s="15">
        <v>77</v>
      </c>
      <c r="G142" s="15">
        <v>91</v>
      </c>
      <c r="H142" s="15" t="s">
        <v>809</v>
      </c>
      <c r="I142" s="21">
        <v>5</v>
      </c>
      <c r="J142" s="21">
        <v>24</v>
      </c>
      <c r="K142" s="21">
        <v>81.36</v>
      </c>
      <c r="L142" s="21">
        <v>81.36</v>
      </c>
      <c r="N142" s="3" cm="1">
        <f t="array" ref="N142">SUMPRODUCT(--(($T$3:$T$793=T142)*($U$3:$U$793&gt;U142))+1)-790</f>
        <v>163</v>
      </c>
      <c r="O142" s="3" cm="1">
        <f t="array" ref="O142">SUMPRODUCT(--(($R$3:$R$793=R142)*($S$3:$S$793&gt;S142))+1)-790</f>
        <v>163</v>
      </c>
      <c r="P142" s="3" t="b">
        <f t="shared" si="12"/>
        <v>1</v>
      </c>
      <c r="R142" s="3" t="str">
        <f t="shared" si="13"/>
        <v>小学体育与健康</v>
      </c>
      <c r="S142" s="3">
        <f t="shared" si="14"/>
        <v>79.18</v>
      </c>
      <c r="T142" s="3" t="str">
        <f t="shared" si="15"/>
        <v>小学体育与健康</v>
      </c>
      <c r="U142" s="3">
        <f t="shared" si="16"/>
        <v>79.18</v>
      </c>
      <c r="V142" s="3">
        <f t="shared" si="17"/>
        <v>79.18</v>
      </c>
    </row>
    <row r="143" s="3" customFormat="1" ht="13" customHeight="1" spans="1:22">
      <c r="A143" s="12">
        <v>93</v>
      </c>
      <c r="B143" s="13" t="s">
        <v>900</v>
      </c>
      <c r="C143" s="14" t="s">
        <v>632</v>
      </c>
      <c r="D143" s="12" t="s">
        <v>807</v>
      </c>
      <c r="E143" s="15" t="s">
        <v>808</v>
      </c>
      <c r="F143" s="15">
        <v>77</v>
      </c>
      <c r="G143" s="15">
        <v>91</v>
      </c>
      <c r="H143" s="15" t="s">
        <v>809</v>
      </c>
      <c r="I143" s="21">
        <v>5</v>
      </c>
      <c r="J143" s="21">
        <v>25</v>
      </c>
      <c r="K143" s="21">
        <v>77.48</v>
      </c>
      <c r="L143" s="21">
        <v>77.48</v>
      </c>
      <c r="N143" s="3" cm="1">
        <f t="array" ref="N143">SUMPRODUCT(--(($T$3:$T$793=T143)*($U$3:$U$793&gt;U143))+1)-790</f>
        <v>215</v>
      </c>
      <c r="O143" s="3" cm="1">
        <f t="array" ref="O143">SUMPRODUCT(--(($R$3:$R$793=R143)*($S$3:$S$793&gt;S143))+1)-790</f>
        <v>215</v>
      </c>
      <c r="P143" s="3" t="b">
        <f t="shared" si="12"/>
        <v>1</v>
      </c>
      <c r="R143" s="3" t="str">
        <f t="shared" si="13"/>
        <v>小学体育与健康</v>
      </c>
      <c r="S143" s="3">
        <f t="shared" si="14"/>
        <v>77.24</v>
      </c>
      <c r="T143" s="3" t="str">
        <f t="shared" si="15"/>
        <v>小学体育与健康</v>
      </c>
      <c r="U143" s="3">
        <f t="shared" si="16"/>
        <v>77.24</v>
      </c>
      <c r="V143" s="3">
        <f t="shared" si="17"/>
        <v>77.24</v>
      </c>
    </row>
    <row r="144" s="3" customFormat="1" ht="13" customHeight="1" spans="1:22">
      <c r="A144" s="12">
        <v>218</v>
      </c>
      <c r="B144" s="13" t="s">
        <v>1026</v>
      </c>
      <c r="C144" s="14" t="s">
        <v>466</v>
      </c>
      <c r="D144" s="12" t="s">
        <v>807</v>
      </c>
      <c r="E144" s="15" t="s">
        <v>808</v>
      </c>
      <c r="F144" s="15">
        <v>73.5</v>
      </c>
      <c r="G144" s="15">
        <v>205</v>
      </c>
      <c r="H144" s="15" t="s">
        <v>809</v>
      </c>
      <c r="I144" s="21">
        <v>5</v>
      </c>
      <c r="J144" s="21">
        <v>26</v>
      </c>
      <c r="K144" s="21">
        <v>81.44</v>
      </c>
      <c r="L144" s="21">
        <v>81.44</v>
      </c>
      <c r="N144" s="3" cm="1">
        <f t="array" ref="N144">SUMPRODUCT(--(($T$3:$T$793=T144)*($U$3:$U$793&gt;U144))+1)-790</f>
        <v>205</v>
      </c>
      <c r="O144" s="3" cm="1">
        <f t="array" ref="O144">SUMPRODUCT(--(($R$3:$R$793=R144)*($S$3:$S$793&gt;S144))+1)-790</f>
        <v>205</v>
      </c>
      <c r="P144" s="3" t="b">
        <f t="shared" si="12"/>
        <v>1</v>
      </c>
      <c r="R144" s="3" t="str">
        <f t="shared" si="13"/>
        <v>小学体育与健康</v>
      </c>
      <c r="S144" s="3">
        <f t="shared" si="14"/>
        <v>77.47</v>
      </c>
      <c r="T144" s="3" t="str">
        <f t="shared" si="15"/>
        <v>小学体育与健康</v>
      </c>
      <c r="U144" s="3">
        <f t="shared" si="16"/>
        <v>77.47</v>
      </c>
      <c r="V144" s="3">
        <f t="shared" si="17"/>
        <v>77.47</v>
      </c>
    </row>
    <row r="145" s="3" customFormat="1" ht="13" customHeight="1" spans="1:22">
      <c r="A145" s="12">
        <v>108</v>
      </c>
      <c r="B145" s="13" t="s">
        <v>915</v>
      </c>
      <c r="C145" s="14" t="s">
        <v>726</v>
      </c>
      <c r="D145" s="12" t="s">
        <v>807</v>
      </c>
      <c r="E145" s="15" t="s">
        <v>808</v>
      </c>
      <c r="F145" s="15">
        <v>76.5</v>
      </c>
      <c r="G145" s="15">
        <v>105</v>
      </c>
      <c r="H145" s="15" t="s">
        <v>809</v>
      </c>
      <c r="I145" s="21">
        <v>5</v>
      </c>
      <c r="J145" s="21">
        <v>28</v>
      </c>
      <c r="K145" s="21">
        <v>65.04</v>
      </c>
      <c r="L145" s="21">
        <v>65.04</v>
      </c>
      <c r="N145" s="3" cm="1">
        <f t="array" ref="N145">SUMPRODUCT(--(($T$3:$T$793=T145)*($U$3:$U$793&gt;U145))+1)-790</f>
        <v>230</v>
      </c>
      <c r="O145" s="3" cm="1">
        <f t="array" ref="O145">SUMPRODUCT(--(($R$3:$R$793=R145)*($S$3:$S$793&gt;S145))+1)-790</f>
        <v>230</v>
      </c>
      <c r="P145" s="3" t="b">
        <f t="shared" si="12"/>
        <v>1</v>
      </c>
      <c r="R145" s="3" t="str">
        <f t="shared" si="13"/>
        <v>小学体育与健康</v>
      </c>
      <c r="S145" s="3">
        <f t="shared" si="14"/>
        <v>70.77</v>
      </c>
      <c r="T145" s="3" t="str">
        <f t="shared" si="15"/>
        <v>小学体育与健康</v>
      </c>
      <c r="U145" s="3">
        <f t="shared" si="16"/>
        <v>70.77</v>
      </c>
      <c r="V145" s="3">
        <f t="shared" si="17"/>
        <v>70.77</v>
      </c>
    </row>
    <row r="146" s="3" customFormat="1" ht="13" customHeight="1" spans="1:22">
      <c r="A146" s="12">
        <v>147</v>
      </c>
      <c r="B146" s="13" t="s">
        <v>955</v>
      </c>
      <c r="C146" s="14" t="s">
        <v>433</v>
      </c>
      <c r="D146" s="12" t="s">
        <v>807</v>
      </c>
      <c r="E146" s="15" t="s">
        <v>808</v>
      </c>
      <c r="F146" s="15">
        <v>75.5</v>
      </c>
      <c r="G146" s="15">
        <v>138</v>
      </c>
      <c r="H146" s="15" t="s">
        <v>809</v>
      </c>
      <c r="I146" s="21">
        <v>5</v>
      </c>
      <c r="J146" s="21">
        <v>30</v>
      </c>
      <c r="K146" s="23">
        <v>82</v>
      </c>
      <c r="L146" s="23">
        <v>82</v>
      </c>
      <c r="N146" s="3" cm="1">
        <f t="array" ref="N146">SUMPRODUCT(--(($T$3:$T$793=T146)*($U$3:$U$793&gt;U146))+1)-790</f>
        <v>173</v>
      </c>
      <c r="O146" s="3" cm="1">
        <f t="array" ref="O146">SUMPRODUCT(--(($R$3:$R$793=R146)*($S$3:$S$793&gt;S146))+1)-790</f>
        <v>173</v>
      </c>
      <c r="P146" s="3" t="b">
        <f t="shared" si="12"/>
        <v>1</v>
      </c>
      <c r="R146" s="3" t="str">
        <f t="shared" si="13"/>
        <v>小学体育与健康</v>
      </c>
      <c r="S146" s="3">
        <f t="shared" si="14"/>
        <v>78.75</v>
      </c>
      <c r="T146" s="3" t="str">
        <f t="shared" si="15"/>
        <v>小学体育与健康</v>
      </c>
      <c r="U146" s="3">
        <f t="shared" si="16"/>
        <v>78.75</v>
      </c>
      <c r="V146" s="3">
        <f t="shared" si="17"/>
        <v>78.75</v>
      </c>
    </row>
    <row r="147" s="3" customFormat="1" ht="13" customHeight="1" spans="1:22">
      <c r="A147" s="12">
        <v>107</v>
      </c>
      <c r="B147" s="13" t="s">
        <v>914</v>
      </c>
      <c r="C147" s="14" t="s">
        <v>533</v>
      </c>
      <c r="D147" s="12" t="s">
        <v>807</v>
      </c>
      <c r="E147" s="15" t="s">
        <v>808</v>
      </c>
      <c r="F147" s="15">
        <v>76.5</v>
      </c>
      <c r="G147" s="15">
        <v>105</v>
      </c>
      <c r="H147" s="15" t="s">
        <v>809</v>
      </c>
      <c r="I147" s="21">
        <v>5</v>
      </c>
      <c r="J147" s="21">
        <v>31</v>
      </c>
      <c r="K147" s="21">
        <v>80.24</v>
      </c>
      <c r="L147" s="21">
        <v>80.24</v>
      </c>
      <c r="N147" s="3" cm="1">
        <f t="array" ref="N147">SUMPRODUCT(--(($T$3:$T$793=T147)*($U$3:$U$793&gt;U147))+1)-790</f>
        <v>184</v>
      </c>
      <c r="O147" s="3" cm="1">
        <f t="array" ref="O147">SUMPRODUCT(--(($R$3:$R$793=R147)*($S$3:$S$793&gt;S147))+1)-790</f>
        <v>184</v>
      </c>
      <c r="P147" s="3" t="b">
        <f t="shared" si="12"/>
        <v>1</v>
      </c>
      <c r="R147" s="3" t="str">
        <f t="shared" si="13"/>
        <v>小学体育与健康</v>
      </c>
      <c r="S147" s="3">
        <f t="shared" si="14"/>
        <v>78.37</v>
      </c>
      <c r="T147" s="3" t="str">
        <f t="shared" si="15"/>
        <v>小学体育与健康</v>
      </c>
      <c r="U147" s="3">
        <f t="shared" si="16"/>
        <v>78.37</v>
      </c>
      <c r="V147" s="3">
        <f t="shared" si="17"/>
        <v>78.37</v>
      </c>
    </row>
    <row r="148" s="3" customFormat="1" ht="13" customHeight="1" spans="1:22">
      <c r="A148" s="12">
        <v>124</v>
      </c>
      <c r="B148" s="13" t="s">
        <v>932</v>
      </c>
      <c r="C148" s="14" t="s">
        <v>227</v>
      </c>
      <c r="D148" s="12" t="s">
        <v>807</v>
      </c>
      <c r="E148" s="15" t="s">
        <v>808</v>
      </c>
      <c r="F148" s="15">
        <v>76</v>
      </c>
      <c r="G148" s="15">
        <v>120</v>
      </c>
      <c r="H148" s="15" t="s">
        <v>809</v>
      </c>
      <c r="I148" s="21">
        <v>6</v>
      </c>
      <c r="J148" s="21">
        <v>1</v>
      </c>
      <c r="K148" s="21">
        <v>85.14</v>
      </c>
      <c r="L148" s="21">
        <v>85.14</v>
      </c>
      <c r="N148" s="3" cm="1">
        <f t="array" ref="N148">SUMPRODUCT(--(($T$3:$T$793=T148)*($U$3:$U$793&gt;U148))+1)-790</f>
        <v>114</v>
      </c>
      <c r="O148" s="3" cm="1">
        <f t="array" ref="O148">SUMPRODUCT(--(($R$3:$R$793=R148)*($S$3:$S$793&gt;S148))+1)-790</f>
        <v>114</v>
      </c>
      <c r="P148" s="3" t="b">
        <f t="shared" si="12"/>
        <v>1</v>
      </c>
      <c r="R148" s="3" t="str">
        <f t="shared" si="13"/>
        <v>小学体育与健康</v>
      </c>
      <c r="S148" s="3">
        <f t="shared" si="14"/>
        <v>80.57</v>
      </c>
      <c r="T148" s="3" t="str">
        <f t="shared" si="15"/>
        <v>小学体育与健康</v>
      </c>
      <c r="U148" s="3">
        <f t="shared" si="16"/>
        <v>80.57</v>
      </c>
      <c r="V148" s="3">
        <f t="shared" si="17"/>
        <v>80.57</v>
      </c>
    </row>
    <row r="149" s="3" customFormat="1" ht="13" customHeight="1" spans="1:22">
      <c r="A149" s="12">
        <v>193</v>
      </c>
      <c r="B149" s="13" t="s">
        <v>1002</v>
      </c>
      <c r="C149" s="14" t="s">
        <v>161</v>
      </c>
      <c r="D149" s="12" t="s">
        <v>807</v>
      </c>
      <c r="E149" s="15" t="s">
        <v>808</v>
      </c>
      <c r="F149" s="15">
        <v>74</v>
      </c>
      <c r="G149" s="15">
        <v>185</v>
      </c>
      <c r="H149" s="15" t="s">
        <v>809</v>
      </c>
      <c r="I149" s="21">
        <v>6</v>
      </c>
      <c r="J149" s="21">
        <v>2</v>
      </c>
      <c r="K149" s="21">
        <v>86.18</v>
      </c>
      <c r="L149" s="21">
        <v>86.18</v>
      </c>
      <c r="N149" s="3" cm="1">
        <f t="array" ref="N149">SUMPRODUCT(--(($T$3:$T$793=T149)*($U$3:$U$793&gt;U149))+1)-790</f>
        <v>133</v>
      </c>
      <c r="O149" s="3" cm="1">
        <f t="array" ref="O149">SUMPRODUCT(--(($R$3:$R$793=R149)*($S$3:$S$793&gt;S149))+1)-790</f>
        <v>133</v>
      </c>
      <c r="P149" s="3" t="b">
        <f t="shared" si="12"/>
        <v>1</v>
      </c>
      <c r="R149" s="3" t="str">
        <f t="shared" si="13"/>
        <v>小学体育与健康</v>
      </c>
      <c r="S149" s="3">
        <f t="shared" si="14"/>
        <v>80.09</v>
      </c>
      <c r="T149" s="3" t="str">
        <f t="shared" si="15"/>
        <v>小学体育与健康</v>
      </c>
      <c r="U149" s="3">
        <f t="shared" si="16"/>
        <v>80.09</v>
      </c>
      <c r="V149" s="3">
        <f t="shared" si="17"/>
        <v>80.09</v>
      </c>
    </row>
    <row r="150" s="3" customFormat="1" ht="13" customHeight="1" spans="1:22">
      <c r="A150" s="12">
        <v>83</v>
      </c>
      <c r="B150" s="13" t="s">
        <v>890</v>
      </c>
      <c r="C150" s="14" t="s">
        <v>143</v>
      </c>
      <c r="D150" s="12" t="s">
        <v>807</v>
      </c>
      <c r="E150" s="15" t="s">
        <v>808</v>
      </c>
      <c r="F150" s="15">
        <v>77.5</v>
      </c>
      <c r="G150" s="15">
        <v>81</v>
      </c>
      <c r="H150" s="15" t="s">
        <v>809</v>
      </c>
      <c r="I150" s="21">
        <v>6</v>
      </c>
      <c r="J150" s="21">
        <v>3</v>
      </c>
      <c r="K150" s="21">
        <v>86.4</v>
      </c>
      <c r="L150" s="21">
        <v>86.4</v>
      </c>
      <c r="N150" s="3" cm="1">
        <f t="array" ref="N150">SUMPRODUCT(--(($T$3:$T$793=T150)*($U$3:$U$793&gt;U150))+1)-790</f>
        <v>74</v>
      </c>
      <c r="O150" s="3" cm="1">
        <f t="array" ref="O150">SUMPRODUCT(--(($R$3:$R$793=R150)*($S$3:$S$793&gt;S150))+1)-790</f>
        <v>74</v>
      </c>
      <c r="P150" s="3" t="b">
        <f t="shared" si="12"/>
        <v>1</v>
      </c>
      <c r="R150" s="3" t="str">
        <f t="shared" si="13"/>
        <v>小学体育与健康</v>
      </c>
      <c r="S150" s="3">
        <f t="shared" si="14"/>
        <v>81.95</v>
      </c>
      <c r="T150" s="3" t="str">
        <f t="shared" si="15"/>
        <v>小学体育与健康</v>
      </c>
      <c r="U150" s="3">
        <f t="shared" si="16"/>
        <v>81.95</v>
      </c>
      <c r="V150" s="3">
        <f t="shared" si="17"/>
        <v>81.95</v>
      </c>
    </row>
    <row r="151" s="3" customFormat="1" ht="13" customHeight="1" spans="1:22">
      <c r="A151" s="12">
        <v>155</v>
      </c>
      <c r="B151" s="13" t="s">
        <v>963</v>
      </c>
      <c r="C151" s="14" t="s">
        <v>355</v>
      </c>
      <c r="D151" s="12" t="s">
        <v>807</v>
      </c>
      <c r="E151" s="15" t="s">
        <v>808</v>
      </c>
      <c r="F151" s="15">
        <v>75.25</v>
      </c>
      <c r="G151" s="15">
        <v>150</v>
      </c>
      <c r="H151" s="15" t="s">
        <v>809</v>
      </c>
      <c r="I151" s="21">
        <v>6</v>
      </c>
      <c r="J151" s="21">
        <v>4</v>
      </c>
      <c r="K151" s="21">
        <v>83.1</v>
      </c>
      <c r="L151" s="21">
        <v>83.1</v>
      </c>
      <c r="N151" s="3" cm="1">
        <f t="array" ref="N151">SUMPRODUCT(--(($T$3:$T$793=T151)*($U$3:$U$793&gt;U151))+1)-790</f>
        <v>164</v>
      </c>
      <c r="O151" s="3" cm="1">
        <f t="array" ref="O151">SUMPRODUCT(--(($R$3:$R$793=R151)*($S$3:$S$793&gt;S151))+1)-790</f>
        <v>164</v>
      </c>
      <c r="P151" s="3" t="b">
        <f t="shared" si="12"/>
        <v>1</v>
      </c>
      <c r="R151" s="3" t="str">
        <f t="shared" si="13"/>
        <v>小学体育与健康</v>
      </c>
      <c r="S151" s="3">
        <f t="shared" si="14"/>
        <v>79.175</v>
      </c>
      <c r="T151" s="3" t="str">
        <f t="shared" si="15"/>
        <v>小学体育与健康</v>
      </c>
      <c r="U151" s="3">
        <f t="shared" si="16"/>
        <v>79.175</v>
      </c>
      <c r="V151" s="3">
        <f t="shared" si="17"/>
        <v>79.175</v>
      </c>
    </row>
    <row r="152" s="3" customFormat="1" ht="13" customHeight="1" spans="1:22">
      <c r="A152" s="12">
        <v>71</v>
      </c>
      <c r="B152" s="13" t="s">
        <v>878</v>
      </c>
      <c r="C152" s="14" t="s">
        <v>113</v>
      </c>
      <c r="D152" s="12" t="s">
        <v>807</v>
      </c>
      <c r="E152" s="15" t="s">
        <v>808</v>
      </c>
      <c r="F152" s="15">
        <v>78.25</v>
      </c>
      <c r="G152" s="15">
        <v>68</v>
      </c>
      <c r="H152" s="15" t="s">
        <v>809</v>
      </c>
      <c r="I152" s="21">
        <v>6</v>
      </c>
      <c r="J152" s="21">
        <v>5</v>
      </c>
      <c r="K152" s="21">
        <v>86.96</v>
      </c>
      <c r="L152" s="21">
        <v>86.96</v>
      </c>
      <c r="N152" s="3" cm="1">
        <f t="array" ref="N152">SUMPRODUCT(--(($T$3:$T$793=T152)*($U$3:$U$793&gt;U152))+1)-790</f>
        <v>48</v>
      </c>
      <c r="O152" s="3" cm="1">
        <f t="array" ref="O152">SUMPRODUCT(--(($R$3:$R$793=R152)*($S$3:$S$793&gt;S152))+1)-790</f>
        <v>48</v>
      </c>
      <c r="P152" s="3" t="b">
        <f t="shared" si="12"/>
        <v>1</v>
      </c>
      <c r="R152" s="3" t="str">
        <f t="shared" si="13"/>
        <v>小学体育与健康</v>
      </c>
      <c r="S152" s="3">
        <f t="shared" si="14"/>
        <v>82.605</v>
      </c>
      <c r="T152" s="3" t="str">
        <f t="shared" si="15"/>
        <v>小学体育与健康</v>
      </c>
      <c r="U152" s="3">
        <f t="shared" si="16"/>
        <v>82.605</v>
      </c>
      <c r="V152" s="3">
        <f t="shared" si="17"/>
        <v>82.605</v>
      </c>
    </row>
    <row r="153" s="3" customFormat="1" ht="13" customHeight="1" spans="1:22">
      <c r="A153" s="12">
        <v>111</v>
      </c>
      <c r="B153" s="13" t="s">
        <v>919</v>
      </c>
      <c r="C153" s="14" t="s">
        <v>497</v>
      </c>
      <c r="D153" s="12" t="s">
        <v>807</v>
      </c>
      <c r="E153" s="15" t="s">
        <v>808</v>
      </c>
      <c r="F153" s="15">
        <v>76.5</v>
      </c>
      <c r="G153" s="15">
        <v>105</v>
      </c>
      <c r="H153" s="15" t="s">
        <v>809</v>
      </c>
      <c r="I153" s="21">
        <v>6</v>
      </c>
      <c r="J153" s="21">
        <v>6</v>
      </c>
      <c r="K153" s="21">
        <v>80.78</v>
      </c>
      <c r="L153" s="21">
        <v>80.78</v>
      </c>
      <c r="N153" s="3" cm="1">
        <f t="array" ref="N153">SUMPRODUCT(--(($T$3:$T$793=T153)*($U$3:$U$793&gt;U153))+1)-790</f>
        <v>178</v>
      </c>
      <c r="O153" s="3" cm="1">
        <f t="array" ref="O153">SUMPRODUCT(--(($R$3:$R$793=R153)*($S$3:$S$793&gt;S153))+1)-790</f>
        <v>178</v>
      </c>
      <c r="P153" s="3" t="b">
        <f t="shared" si="12"/>
        <v>1</v>
      </c>
      <c r="R153" s="3" t="str">
        <f t="shared" si="13"/>
        <v>小学体育与健康</v>
      </c>
      <c r="S153" s="3">
        <f t="shared" si="14"/>
        <v>78.64</v>
      </c>
      <c r="T153" s="3" t="str">
        <f t="shared" si="15"/>
        <v>小学体育与健康</v>
      </c>
      <c r="U153" s="3">
        <f t="shared" si="16"/>
        <v>78.64</v>
      </c>
      <c r="V153" s="3">
        <f t="shared" si="17"/>
        <v>78.64</v>
      </c>
    </row>
    <row r="154" s="3" customFormat="1" ht="13" customHeight="1" spans="1:22">
      <c r="A154" s="12">
        <v>58</v>
      </c>
      <c r="B154" s="13" t="s">
        <v>865</v>
      </c>
      <c r="C154" s="14" t="s">
        <v>287</v>
      </c>
      <c r="D154" s="12" t="s">
        <v>807</v>
      </c>
      <c r="E154" s="15" t="s">
        <v>808</v>
      </c>
      <c r="F154" s="15">
        <v>79</v>
      </c>
      <c r="G154" s="15">
        <v>53</v>
      </c>
      <c r="H154" s="15" t="s">
        <v>809</v>
      </c>
      <c r="I154" s="21">
        <v>6</v>
      </c>
      <c r="J154" s="21">
        <v>7</v>
      </c>
      <c r="K154" s="21">
        <v>84.26</v>
      </c>
      <c r="L154" s="21">
        <v>84.26</v>
      </c>
      <c r="N154" s="3" cm="1">
        <f t="array" ref="N154">SUMPRODUCT(--(($T$3:$T$793=T154)*($U$3:$U$793&gt;U154))+1)-790</f>
        <v>84</v>
      </c>
      <c r="O154" s="3" cm="1">
        <f t="array" ref="O154">SUMPRODUCT(--(($R$3:$R$793=R154)*($S$3:$S$793&gt;S154))+1)-790</f>
        <v>84</v>
      </c>
      <c r="P154" s="3" t="b">
        <f t="shared" si="12"/>
        <v>1</v>
      </c>
      <c r="R154" s="3" t="str">
        <f t="shared" si="13"/>
        <v>小学体育与健康</v>
      </c>
      <c r="S154" s="3">
        <f t="shared" si="14"/>
        <v>81.63</v>
      </c>
      <c r="T154" s="3" t="str">
        <f t="shared" si="15"/>
        <v>小学体育与健康</v>
      </c>
      <c r="U154" s="3">
        <f t="shared" si="16"/>
        <v>81.63</v>
      </c>
      <c r="V154" s="3">
        <f t="shared" si="17"/>
        <v>81.63</v>
      </c>
    </row>
    <row r="155" s="3" customFormat="1" ht="13" customHeight="1" spans="1:22">
      <c r="A155" s="12">
        <v>16</v>
      </c>
      <c r="B155" s="13" t="s">
        <v>824</v>
      </c>
      <c r="C155" s="14" t="s">
        <v>83</v>
      </c>
      <c r="D155" s="12" t="s">
        <v>807</v>
      </c>
      <c r="E155" s="15" t="s">
        <v>808</v>
      </c>
      <c r="F155" s="15">
        <v>82.5</v>
      </c>
      <c r="G155" s="15">
        <v>15</v>
      </c>
      <c r="H155" s="16" t="s">
        <v>809</v>
      </c>
      <c r="I155" s="21">
        <v>6</v>
      </c>
      <c r="J155" s="21">
        <v>8</v>
      </c>
      <c r="K155" s="21">
        <v>87.38</v>
      </c>
      <c r="L155" s="21">
        <v>87.38</v>
      </c>
      <c r="N155" s="3" cm="1">
        <f t="array" ref="N155">SUMPRODUCT(--(($T$3:$T$793=T155)*($U$3:$U$793&gt;U155))+1)-790</f>
        <v>9</v>
      </c>
      <c r="O155" s="3" cm="1">
        <f t="array" ref="O155">SUMPRODUCT(--(($R$3:$R$793=R155)*($S$3:$S$793&gt;S155))+1)-790</f>
        <v>9</v>
      </c>
      <c r="P155" s="3" t="b">
        <f t="shared" si="12"/>
        <v>1</v>
      </c>
      <c r="R155" s="3" t="str">
        <f t="shared" si="13"/>
        <v>小学体育与健康</v>
      </c>
      <c r="S155" s="3">
        <f t="shared" si="14"/>
        <v>84.94</v>
      </c>
      <c r="T155" s="3" t="str">
        <f t="shared" si="15"/>
        <v>小学体育与健康</v>
      </c>
      <c r="U155" s="3">
        <f t="shared" si="16"/>
        <v>84.94</v>
      </c>
      <c r="V155" s="3">
        <f t="shared" si="17"/>
        <v>84.94</v>
      </c>
    </row>
    <row r="156" s="3" customFormat="1" ht="13" customHeight="1" spans="1:22">
      <c r="A156" s="12">
        <v>173</v>
      </c>
      <c r="B156" s="13" t="s">
        <v>982</v>
      </c>
      <c r="C156" s="14" t="s">
        <v>338</v>
      </c>
      <c r="D156" s="12" t="s">
        <v>807</v>
      </c>
      <c r="E156" s="15" t="s">
        <v>808</v>
      </c>
      <c r="F156" s="15">
        <v>74.5</v>
      </c>
      <c r="G156" s="15">
        <v>172</v>
      </c>
      <c r="H156" s="15" t="s">
        <v>809</v>
      </c>
      <c r="I156" s="21">
        <v>6</v>
      </c>
      <c r="J156" s="21">
        <v>9</v>
      </c>
      <c r="K156" s="21">
        <v>83.32</v>
      </c>
      <c r="L156" s="21">
        <v>83.32</v>
      </c>
      <c r="N156" s="3" cm="1">
        <f t="array" ref="N156">SUMPRODUCT(--(($T$3:$T$793=T156)*($U$3:$U$793&gt;U156))+1)-790</f>
        <v>169</v>
      </c>
      <c r="O156" s="3" cm="1">
        <f t="array" ref="O156">SUMPRODUCT(--(($R$3:$R$793=R156)*($S$3:$S$793&gt;S156))+1)-790</f>
        <v>169</v>
      </c>
      <c r="P156" s="3" t="b">
        <f t="shared" si="12"/>
        <v>1</v>
      </c>
      <c r="R156" s="3" t="str">
        <f t="shared" si="13"/>
        <v>小学体育与健康</v>
      </c>
      <c r="S156" s="3">
        <f t="shared" si="14"/>
        <v>78.91</v>
      </c>
      <c r="T156" s="3" t="str">
        <f t="shared" si="15"/>
        <v>小学体育与健康</v>
      </c>
      <c r="U156" s="3">
        <f t="shared" si="16"/>
        <v>78.91</v>
      </c>
      <c r="V156" s="3">
        <f t="shared" si="17"/>
        <v>78.91</v>
      </c>
    </row>
    <row r="157" s="3" customFormat="1" ht="13" customHeight="1" spans="1:22">
      <c r="A157" s="12">
        <v>95</v>
      </c>
      <c r="B157" s="13" t="s">
        <v>902</v>
      </c>
      <c r="C157" s="14" t="s">
        <v>451</v>
      </c>
      <c r="D157" s="12" t="s">
        <v>807</v>
      </c>
      <c r="E157" s="15" t="s">
        <v>808</v>
      </c>
      <c r="F157" s="15">
        <v>77</v>
      </c>
      <c r="G157" s="15">
        <v>91</v>
      </c>
      <c r="H157" s="15" t="s">
        <v>809</v>
      </c>
      <c r="I157" s="21">
        <v>6</v>
      </c>
      <c r="J157" s="21">
        <v>10</v>
      </c>
      <c r="K157" s="21">
        <v>81.74</v>
      </c>
      <c r="L157" s="21">
        <v>81.74</v>
      </c>
      <c r="N157" s="3" cm="1">
        <f t="array" ref="N157">SUMPRODUCT(--(($T$3:$T$793=T157)*($U$3:$U$793&gt;U157))+1)-790</f>
        <v>154</v>
      </c>
      <c r="O157" s="3" cm="1">
        <f t="array" ref="O157">SUMPRODUCT(--(($R$3:$R$793=R157)*($S$3:$S$793&gt;S157))+1)-790</f>
        <v>154</v>
      </c>
      <c r="P157" s="3" t="b">
        <f t="shared" si="12"/>
        <v>1</v>
      </c>
      <c r="R157" s="3" t="str">
        <f t="shared" si="13"/>
        <v>小学体育与健康</v>
      </c>
      <c r="S157" s="3">
        <f t="shared" si="14"/>
        <v>79.37</v>
      </c>
      <c r="T157" s="3" t="str">
        <f t="shared" si="15"/>
        <v>小学体育与健康</v>
      </c>
      <c r="U157" s="3">
        <f t="shared" si="16"/>
        <v>79.37</v>
      </c>
      <c r="V157" s="3">
        <f t="shared" si="17"/>
        <v>79.37</v>
      </c>
    </row>
    <row r="158" s="3" customFormat="1" ht="13" customHeight="1" spans="1:22">
      <c r="A158" s="12">
        <v>6</v>
      </c>
      <c r="B158" s="13" t="s">
        <v>814</v>
      </c>
      <c r="C158" s="14" t="s">
        <v>279</v>
      </c>
      <c r="D158" s="12" t="s">
        <v>807</v>
      </c>
      <c r="E158" s="15" t="s">
        <v>808</v>
      </c>
      <c r="F158" s="15">
        <v>85.5</v>
      </c>
      <c r="G158" s="15">
        <v>6</v>
      </c>
      <c r="H158" s="16" t="s">
        <v>809</v>
      </c>
      <c r="I158" s="21">
        <v>6</v>
      </c>
      <c r="J158" s="21">
        <v>11</v>
      </c>
      <c r="K158" s="21">
        <v>84.38</v>
      </c>
      <c r="L158" s="21">
        <v>84.38</v>
      </c>
      <c r="N158" s="3" cm="1">
        <f t="array" ref="N158">SUMPRODUCT(--(($T$3:$T$793=T158)*($U$3:$U$793&gt;U158))+1)-790</f>
        <v>9</v>
      </c>
      <c r="O158" s="3" cm="1">
        <f t="array" ref="O158">SUMPRODUCT(--(($R$3:$R$793=R158)*($S$3:$S$793&gt;S158))+1)-790</f>
        <v>9</v>
      </c>
      <c r="P158" s="3" t="b">
        <f t="shared" si="12"/>
        <v>1</v>
      </c>
      <c r="R158" s="3" t="str">
        <f t="shared" si="13"/>
        <v>小学体育与健康</v>
      </c>
      <c r="S158" s="3">
        <f t="shared" si="14"/>
        <v>84.94</v>
      </c>
      <c r="T158" s="3" t="str">
        <f t="shared" si="15"/>
        <v>小学体育与健康</v>
      </c>
      <c r="U158" s="3">
        <f t="shared" si="16"/>
        <v>84.94</v>
      </c>
      <c r="V158" s="3">
        <f t="shared" si="17"/>
        <v>84.94</v>
      </c>
    </row>
    <row r="159" s="3" customFormat="1" ht="13" customHeight="1" spans="1:22">
      <c r="A159" s="12">
        <v>100</v>
      </c>
      <c r="B159" s="13" t="s">
        <v>907</v>
      </c>
      <c r="C159" s="14" t="s">
        <v>149</v>
      </c>
      <c r="D159" s="12" t="s">
        <v>807</v>
      </c>
      <c r="E159" s="15" t="s">
        <v>808</v>
      </c>
      <c r="F159" s="15">
        <v>76.75</v>
      </c>
      <c r="G159" s="15">
        <v>99</v>
      </c>
      <c r="H159" s="15" t="s">
        <v>809</v>
      </c>
      <c r="I159" s="21">
        <v>6</v>
      </c>
      <c r="J159" s="21">
        <v>12</v>
      </c>
      <c r="K159" s="21">
        <v>86.32</v>
      </c>
      <c r="L159" s="21">
        <v>86.32</v>
      </c>
      <c r="N159" s="3" cm="1">
        <f t="array" ref="N159">SUMPRODUCT(--(($T$3:$T$793=T159)*($U$3:$U$793&gt;U159))+1)-790</f>
        <v>88</v>
      </c>
      <c r="O159" s="3" cm="1">
        <f t="array" ref="O159">SUMPRODUCT(--(($R$3:$R$793=R159)*($S$3:$S$793&gt;S159))+1)-790</f>
        <v>88</v>
      </c>
      <c r="P159" s="3" t="b">
        <f t="shared" si="12"/>
        <v>1</v>
      </c>
      <c r="R159" s="3" t="str">
        <f t="shared" si="13"/>
        <v>小学体育与健康</v>
      </c>
      <c r="S159" s="3">
        <f t="shared" si="14"/>
        <v>81.535</v>
      </c>
      <c r="T159" s="3" t="str">
        <f t="shared" si="15"/>
        <v>小学体育与健康</v>
      </c>
      <c r="U159" s="3">
        <f t="shared" si="16"/>
        <v>81.535</v>
      </c>
      <c r="V159" s="3">
        <f t="shared" si="17"/>
        <v>81.535</v>
      </c>
    </row>
    <row r="160" s="3" customFormat="1" ht="13" customHeight="1" spans="1:22">
      <c r="A160" s="12">
        <v>213</v>
      </c>
      <c r="B160" s="13" t="s">
        <v>1021</v>
      </c>
      <c r="C160" s="14" t="s">
        <v>362</v>
      </c>
      <c r="D160" s="12" t="s">
        <v>807</v>
      </c>
      <c r="E160" s="18" t="s">
        <v>808</v>
      </c>
      <c r="F160" s="15">
        <v>73.5</v>
      </c>
      <c r="G160" s="15">
        <v>205</v>
      </c>
      <c r="H160" s="15" t="s">
        <v>809</v>
      </c>
      <c r="I160" s="21">
        <v>6</v>
      </c>
      <c r="J160" s="21">
        <v>13</v>
      </c>
      <c r="K160" s="21">
        <v>83</v>
      </c>
      <c r="L160" s="21">
        <v>83</v>
      </c>
      <c r="N160" s="3" cm="1">
        <f t="array" ref="N160">SUMPRODUCT(--(($T$3:$T$793=T160)*($U$3:$U$793&gt;U160))+1)-790</f>
        <v>188</v>
      </c>
      <c r="O160" s="3" cm="1">
        <f t="array" ref="O160">SUMPRODUCT(--(($R$3:$R$793=R160)*($S$3:$S$793&gt;S160))+1)-790</f>
        <v>188</v>
      </c>
      <c r="P160" s="3" t="b">
        <f t="shared" si="12"/>
        <v>1</v>
      </c>
      <c r="R160" s="3" t="str">
        <f t="shared" si="13"/>
        <v>小学体育与健康</v>
      </c>
      <c r="S160" s="3">
        <f t="shared" si="14"/>
        <v>78.25</v>
      </c>
      <c r="T160" s="3" t="str">
        <f t="shared" si="15"/>
        <v>小学体育与健康</v>
      </c>
      <c r="U160" s="3">
        <f t="shared" si="16"/>
        <v>78.25</v>
      </c>
      <c r="V160" s="3">
        <f t="shared" si="17"/>
        <v>78.25</v>
      </c>
    </row>
    <row r="161" s="3" customFormat="1" ht="13" customHeight="1" spans="1:22">
      <c r="A161" s="12">
        <v>181</v>
      </c>
      <c r="B161" s="13" t="s">
        <v>990</v>
      </c>
      <c r="C161" s="14" t="s">
        <v>126</v>
      </c>
      <c r="D161" s="12" t="s">
        <v>807</v>
      </c>
      <c r="E161" s="15" t="s">
        <v>808</v>
      </c>
      <c r="F161" s="15">
        <v>74.25</v>
      </c>
      <c r="G161" s="15">
        <v>178</v>
      </c>
      <c r="H161" s="15" t="s">
        <v>809</v>
      </c>
      <c r="I161" s="21">
        <v>6</v>
      </c>
      <c r="J161" s="21">
        <v>14</v>
      </c>
      <c r="K161" s="21">
        <v>86.7</v>
      </c>
      <c r="L161" s="21">
        <v>86.7</v>
      </c>
      <c r="N161" s="3" cm="1">
        <f t="array" ref="N161">SUMPRODUCT(--(($T$3:$T$793=T161)*($U$3:$U$793&gt;U161))+1)-790</f>
        <v>121</v>
      </c>
      <c r="O161" s="3" cm="1">
        <f t="array" ref="O161">SUMPRODUCT(--(($R$3:$R$793=R161)*($S$3:$S$793&gt;S161))+1)-790</f>
        <v>121</v>
      </c>
      <c r="P161" s="3" t="b">
        <f t="shared" si="12"/>
        <v>1</v>
      </c>
      <c r="R161" s="3" t="str">
        <f t="shared" si="13"/>
        <v>小学体育与健康</v>
      </c>
      <c r="S161" s="3">
        <f t="shared" si="14"/>
        <v>80.475</v>
      </c>
      <c r="T161" s="3" t="str">
        <f t="shared" si="15"/>
        <v>小学体育与健康</v>
      </c>
      <c r="U161" s="3">
        <f t="shared" si="16"/>
        <v>80.475</v>
      </c>
      <c r="V161" s="3">
        <f t="shared" si="17"/>
        <v>80.475</v>
      </c>
    </row>
    <row r="162" s="3" customFormat="1" ht="13" customHeight="1" spans="1:22">
      <c r="A162" s="12">
        <v>165</v>
      </c>
      <c r="B162" s="13" t="s">
        <v>974</v>
      </c>
      <c r="C162" s="14" t="s">
        <v>168</v>
      </c>
      <c r="D162" s="12" t="s">
        <v>807</v>
      </c>
      <c r="E162" s="15" t="s">
        <v>808</v>
      </c>
      <c r="F162" s="15">
        <v>75</v>
      </c>
      <c r="G162" s="15">
        <v>159</v>
      </c>
      <c r="H162" s="15" t="s">
        <v>809</v>
      </c>
      <c r="I162" s="21">
        <v>6</v>
      </c>
      <c r="J162" s="21">
        <v>15</v>
      </c>
      <c r="K162" s="21">
        <v>86.1</v>
      </c>
      <c r="L162" s="21">
        <v>86.1</v>
      </c>
      <c r="N162" s="3" cm="1">
        <f t="array" ref="N162">SUMPRODUCT(--(($T$3:$T$793=T162)*($U$3:$U$793&gt;U162))+1)-790</f>
        <v>116</v>
      </c>
      <c r="O162" s="3" cm="1">
        <f t="array" ref="O162">SUMPRODUCT(--(($R$3:$R$793=R162)*($S$3:$S$793&gt;S162))+1)-790</f>
        <v>116</v>
      </c>
      <c r="P162" s="3" t="b">
        <f t="shared" si="12"/>
        <v>1</v>
      </c>
      <c r="R162" s="3" t="str">
        <f t="shared" si="13"/>
        <v>小学体育与健康</v>
      </c>
      <c r="S162" s="3">
        <f t="shared" si="14"/>
        <v>80.55</v>
      </c>
      <c r="T162" s="3" t="str">
        <f t="shared" si="15"/>
        <v>小学体育与健康</v>
      </c>
      <c r="U162" s="3">
        <f t="shared" si="16"/>
        <v>80.55</v>
      </c>
      <c r="V162" s="3">
        <f t="shared" si="17"/>
        <v>80.55</v>
      </c>
    </row>
    <row r="163" s="3" customFormat="1" ht="13" customHeight="1" spans="1:22">
      <c r="A163" s="12">
        <v>245</v>
      </c>
      <c r="B163" s="13" t="s">
        <v>1053</v>
      </c>
      <c r="C163" s="14" t="s">
        <v>205</v>
      </c>
      <c r="D163" s="12" t="s">
        <v>807</v>
      </c>
      <c r="E163" s="15" t="s">
        <v>808</v>
      </c>
      <c r="F163" s="15">
        <v>72.75</v>
      </c>
      <c r="G163" s="15">
        <v>238</v>
      </c>
      <c r="H163" s="15" t="s">
        <v>809</v>
      </c>
      <c r="I163" s="21">
        <v>6</v>
      </c>
      <c r="J163" s="21">
        <v>16</v>
      </c>
      <c r="K163" s="21">
        <v>85.52</v>
      </c>
      <c r="L163" s="21">
        <v>85.52</v>
      </c>
      <c r="N163" s="3" cm="1">
        <f t="array" ref="N163">SUMPRODUCT(--(($T$3:$T$793=T163)*($U$3:$U$793&gt;U163))+1)-790</f>
        <v>166</v>
      </c>
      <c r="O163" s="3" cm="1">
        <f t="array" ref="O163">SUMPRODUCT(--(($R$3:$R$793=R163)*($S$3:$S$793&gt;S163))+1)-790</f>
        <v>166</v>
      </c>
      <c r="P163" s="3" t="b">
        <f t="shared" si="12"/>
        <v>1</v>
      </c>
      <c r="R163" s="3" t="str">
        <f t="shared" si="13"/>
        <v>小学体育与健康</v>
      </c>
      <c r="S163" s="3">
        <f t="shared" si="14"/>
        <v>79.135</v>
      </c>
      <c r="T163" s="3" t="str">
        <f t="shared" si="15"/>
        <v>小学体育与健康</v>
      </c>
      <c r="U163" s="3">
        <f t="shared" si="16"/>
        <v>79.135</v>
      </c>
      <c r="V163" s="3">
        <f t="shared" si="17"/>
        <v>79.135</v>
      </c>
    </row>
    <row r="164" s="3" customFormat="1" ht="13" customHeight="1" spans="1:22">
      <c r="A164" s="12">
        <v>11</v>
      </c>
      <c r="B164" s="13" t="s">
        <v>819</v>
      </c>
      <c r="C164" s="14" t="s">
        <v>267</v>
      </c>
      <c r="D164" s="12" t="s">
        <v>807</v>
      </c>
      <c r="E164" s="15" t="s">
        <v>808</v>
      </c>
      <c r="F164" s="15">
        <v>83</v>
      </c>
      <c r="G164" s="15">
        <v>11</v>
      </c>
      <c r="H164" s="16" t="s">
        <v>809</v>
      </c>
      <c r="I164" s="21">
        <v>6</v>
      </c>
      <c r="J164" s="21">
        <v>17</v>
      </c>
      <c r="K164" s="21">
        <v>84.52</v>
      </c>
      <c r="L164" s="21">
        <v>84.52</v>
      </c>
      <c r="N164" s="3" cm="1">
        <f t="array" ref="N164">SUMPRODUCT(--(($T$3:$T$793=T164)*($U$3:$U$793&gt;U164))+1)-790</f>
        <v>22</v>
      </c>
      <c r="O164" s="3" cm="1">
        <f t="array" ref="O164">SUMPRODUCT(--(($R$3:$R$793=R164)*($S$3:$S$793&gt;S164))+1)-790</f>
        <v>22</v>
      </c>
      <c r="P164" s="3" t="b">
        <f t="shared" si="12"/>
        <v>1</v>
      </c>
      <c r="R164" s="3" t="str">
        <f t="shared" si="13"/>
        <v>小学体育与健康</v>
      </c>
      <c r="S164" s="3">
        <f t="shared" si="14"/>
        <v>83.76</v>
      </c>
      <c r="T164" s="3" t="str">
        <f t="shared" si="15"/>
        <v>小学体育与健康</v>
      </c>
      <c r="U164" s="3">
        <f t="shared" si="16"/>
        <v>83.76</v>
      </c>
      <c r="V164" s="3">
        <f t="shared" si="17"/>
        <v>83.76</v>
      </c>
    </row>
    <row r="165" s="3" customFormat="1" ht="13" customHeight="1" spans="1:22">
      <c r="A165" s="12">
        <v>228</v>
      </c>
      <c r="B165" s="13" t="s">
        <v>1036</v>
      </c>
      <c r="C165" s="14" t="s">
        <v>326</v>
      </c>
      <c r="D165" s="12" t="s">
        <v>807</v>
      </c>
      <c r="E165" s="15" t="s">
        <v>808</v>
      </c>
      <c r="F165" s="15">
        <v>73.25</v>
      </c>
      <c r="G165" s="15">
        <v>219</v>
      </c>
      <c r="H165" s="15" t="s">
        <v>809</v>
      </c>
      <c r="I165" s="21">
        <v>6</v>
      </c>
      <c r="J165" s="21">
        <v>18</v>
      </c>
      <c r="K165" s="21">
        <v>83.54</v>
      </c>
      <c r="L165" s="21">
        <v>83.54</v>
      </c>
      <c r="N165" s="3" cm="1">
        <f t="array" ref="N165">SUMPRODUCT(--(($T$3:$T$793=T165)*($U$3:$U$793&gt;U165))+1)-790</f>
        <v>183</v>
      </c>
      <c r="O165" s="3" cm="1">
        <f t="array" ref="O165">SUMPRODUCT(--(($R$3:$R$793=R165)*($S$3:$S$793&gt;S165))+1)-790</f>
        <v>183</v>
      </c>
      <c r="P165" s="3" t="b">
        <f t="shared" si="12"/>
        <v>1</v>
      </c>
      <c r="R165" s="3" t="str">
        <f t="shared" si="13"/>
        <v>小学体育与健康</v>
      </c>
      <c r="S165" s="3">
        <f t="shared" si="14"/>
        <v>78.395</v>
      </c>
      <c r="T165" s="3" t="str">
        <f t="shared" si="15"/>
        <v>小学体育与健康</v>
      </c>
      <c r="U165" s="3">
        <f t="shared" si="16"/>
        <v>78.395</v>
      </c>
      <c r="V165" s="3">
        <f t="shared" si="17"/>
        <v>78.395</v>
      </c>
    </row>
    <row r="166" s="3" customFormat="1" ht="13" customHeight="1" spans="1:22">
      <c r="A166" s="12">
        <v>197</v>
      </c>
      <c r="B166" s="13" t="s">
        <v>1006</v>
      </c>
      <c r="C166" s="14" t="s">
        <v>368</v>
      </c>
      <c r="D166" s="12" t="s">
        <v>807</v>
      </c>
      <c r="E166" s="15" t="s">
        <v>808</v>
      </c>
      <c r="F166" s="15">
        <v>74</v>
      </c>
      <c r="G166" s="15">
        <v>185</v>
      </c>
      <c r="H166" s="15" t="s">
        <v>809</v>
      </c>
      <c r="I166" s="21">
        <v>6</v>
      </c>
      <c r="J166" s="21">
        <v>20</v>
      </c>
      <c r="K166" s="21">
        <v>82.88</v>
      </c>
      <c r="L166" s="21">
        <v>82.88</v>
      </c>
      <c r="N166" s="3" cm="1">
        <f t="array" ref="N166">SUMPRODUCT(--(($T$3:$T$793=T166)*($U$3:$U$793&gt;U166))+1)-790</f>
        <v>181</v>
      </c>
      <c r="O166" s="3" cm="1">
        <f t="array" ref="O166">SUMPRODUCT(--(($R$3:$R$793=R166)*($S$3:$S$793&gt;S166))+1)-790</f>
        <v>181</v>
      </c>
      <c r="P166" s="3" t="b">
        <f t="shared" si="12"/>
        <v>1</v>
      </c>
      <c r="R166" s="3" t="str">
        <f t="shared" si="13"/>
        <v>小学体育与健康</v>
      </c>
      <c r="S166" s="3">
        <f t="shared" si="14"/>
        <v>78.44</v>
      </c>
      <c r="T166" s="3" t="str">
        <f t="shared" si="15"/>
        <v>小学体育与健康</v>
      </c>
      <c r="U166" s="3">
        <f t="shared" si="16"/>
        <v>78.44</v>
      </c>
      <c r="V166" s="3">
        <f t="shared" si="17"/>
        <v>78.44</v>
      </c>
    </row>
    <row r="167" s="3" customFormat="1" ht="13" customHeight="1" spans="1:22">
      <c r="A167" s="12">
        <v>217</v>
      </c>
      <c r="B167" s="13" t="s">
        <v>1025</v>
      </c>
      <c r="C167" s="14" t="s">
        <v>122</v>
      </c>
      <c r="D167" s="12" t="s">
        <v>807</v>
      </c>
      <c r="E167" s="15" t="s">
        <v>808</v>
      </c>
      <c r="F167" s="15">
        <v>73.5</v>
      </c>
      <c r="G167" s="15">
        <v>205</v>
      </c>
      <c r="H167" s="15" t="s">
        <v>809</v>
      </c>
      <c r="I167" s="21">
        <v>6</v>
      </c>
      <c r="J167" s="21">
        <v>21</v>
      </c>
      <c r="K167" s="21">
        <v>86.74</v>
      </c>
      <c r="L167" s="21">
        <v>86.74</v>
      </c>
      <c r="N167" s="3" cm="1">
        <f t="array" ref="N167">SUMPRODUCT(--(($T$3:$T$793=T167)*($U$3:$U$793&gt;U167))+1)-790</f>
        <v>130</v>
      </c>
      <c r="O167" s="3" cm="1">
        <f t="array" ref="O167">SUMPRODUCT(--(($R$3:$R$793=R167)*($S$3:$S$793&gt;S167))+1)-790</f>
        <v>130</v>
      </c>
      <c r="P167" s="3" t="b">
        <f t="shared" si="12"/>
        <v>1</v>
      </c>
      <c r="R167" s="3" t="str">
        <f t="shared" si="13"/>
        <v>小学体育与健康</v>
      </c>
      <c r="S167" s="3">
        <f t="shared" si="14"/>
        <v>80.12</v>
      </c>
      <c r="T167" s="3" t="str">
        <f t="shared" si="15"/>
        <v>小学体育与健康</v>
      </c>
      <c r="U167" s="3">
        <f t="shared" si="16"/>
        <v>80.12</v>
      </c>
      <c r="V167" s="3">
        <f t="shared" si="17"/>
        <v>80.12</v>
      </c>
    </row>
    <row r="168" s="3" customFormat="1" ht="13" customHeight="1" spans="1:22">
      <c r="A168" s="12">
        <v>15</v>
      </c>
      <c r="B168" s="13" t="s">
        <v>823</v>
      </c>
      <c r="C168" s="14" t="s">
        <v>295</v>
      </c>
      <c r="D168" s="12" t="s">
        <v>807</v>
      </c>
      <c r="E168" s="15" t="s">
        <v>808</v>
      </c>
      <c r="F168" s="15">
        <v>82.5</v>
      </c>
      <c r="G168" s="15">
        <v>15</v>
      </c>
      <c r="H168" s="16" t="s">
        <v>809</v>
      </c>
      <c r="I168" s="21">
        <v>6</v>
      </c>
      <c r="J168" s="21">
        <v>22</v>
      </c>
      <c r="K168" s="21">
        <v>84.08</v>
      </c>
      <c r="L168" s="21">
        <v>84.08</v>
      </c>
      <c r="N168" s="3" cm="1">
        <f t="array" ref="N168">SUMPRODUCT(--(($T$3:$T$793=T168)*($U$3:$U$793&gt;U168))+1)-790</f>
        <v>29</v>
      </c>
      <c r="O168" s="3" cm="1">
        <f t="array" ref="O168">SUMPRODUCT(--(($R$3:$R$793=R168)*($S$3:$S$793&gt;S168))+1)-790</f>
        <v>29</v>
      </c>
      <c r="P168" s="3" t="b">
        <f t="shared" si="12"/>
        <v>1</v>
      </c>
      <c r="R168" s="3" t="str">
        <f t="shared" si="13"/>
        <v>小学体育与健康</v>
      </c>
      <c r="S168" s="3">
        <f t="shared" si="14"/>
        <v>83.29</v>
      </c>
      <c r="T168" s="3" t="str">
        <f t="shared" si="15"/>
        <v>小学体育与健康</v>
      </c>
      <c r="U168" s="3">
        <f t="shared" si="16"/>
        <v>83.29</v>
      </c>
      <c r="V168" s="3">
        <f t="shared" si="17"/>
        <v>83.29</v>
      </c>
    </row>
    <row r="169" s="3" customFormat="1" ht="13" customHeight="1" spans="1:22">
      <c r="A169" s="12">
        <v>207</v>
      </c>
      <c r="B169" s="13" t="s">
        <v>1015</v>
      </c>
      <c r="C169" s="14" t="s">
        <v>189</v>
      </c>
      <c r="D169" s="12" t="s">
        <v>807</v>
      </c>
      <c r="E169" s="15" t="s">
        <v>808</v>
      </c>
      <c r="F169" s="15">
        <v>73.5</v>
      </c>
      <c r="G169" s="15">
        <v>205</v>
      </c>
      <c r="H169" s="15" t="s">
        <v>809</v>
      </c>
      <c r="I169" s="21">
        <v>6</v>
      </c>
      <c r="J169" s="21">
        <v>23</v>
      </c>
      <c r="K169" s="21">
        <v>85.8</v>
      </c>
      <c r="L169" s="21">
        <v>85.8</v>
      </c>
      <c r="N169" s="3" cm="1">
        <f t="array" ref="N169">SUMPRODUCT(--(($T$3:$T$793=T169)*($U$3:$U$793&gt;U169))+1)-790</f>
        <v>147</v>
      </c>
      <c r="O169" s="3" cm="1">
        <f t="array" ref="O169">SUMPRODUCT(--(($R$3:$R$793=R169)*($S$3:$S$793&gt;S169))+1)-790</f>
        <v>147</v>
      </c>
      <c r="P169" s="3" t="b">
        <f t="shared" si="12"/>
        <v>1</v>
      </c>
      <c r="R169" s="3" t="str">
        <f t="shared" si="13"/>
        <v>小学体育与健康</v>
      </c>
      <c r="S169" s="3">
        <f t="shared" si="14"/>
        <v>79.65</v>
      </c>
      <c r="T169" s="3" t="str">
        <f t="shared" si="15"/>
        <v>小学体育与健康</v>
      </c>
      <c r="U169" s="3">
        <f t="shared" si="16"/>
        <v>79.65</v>
      </c>
      <c r="V169" s="3">
        <f t="shared" si="17"/>
        <v>79.65</v>
      </c>
    </row>
    <row r="170" s="3" customFormat="1" ht="13" customHeight="1" spans="1:22">
      <c r="A170" s="12">
        <v>20</v>
      </c>
      <c r="B170" s="13" t="s">
        <v>828</v>
      </c>
      <c r="C170" s="14" t="s">
        <v>209</v>
      </c>
      <c r="D170" s="12" t="s">
        <v>807</v>
      </c>
      <c r="E170" s="15" t="s">
        <v>808</v>
      </c>
      <c r="F170" s="15">
        <v>82</v>
      </c>
      <c r="G170" s="15">
        <v>20</v>
      </c>
      <c r="H170" s="16" t="s">
        <v>809</v>
      </c>
      <c r="I170" s="21">
        <v>6</v>
      </c>
      <c r="J170" s="21">
        <v>24</v>
      </c>
      <c r="K170" s="21">
        <v>85.44</v>
      </c>
      <c r="L170" s="21">
        <v>85.44</v>
      </c>
      <c r="N170" s="3" cm="1">
        <f t="array" ref="N170">SUMPRODUCT(--(($T$3:$T$793=T170)*($U$3:$U$793&gt;U170))+1)-790</f>
        <v>23</v>
      </c>
      <c r="O170" s="3" cm="1">
        <f t="array" ref="O170">SUMPRODUCT(--(($R$3:$R$793=R170)*($S$3:$S$793&gt;S170))+1)-790</f>
        <v>23</v>
      </c>
      <c r="P170" s="3" t="b">
        <f t="shared" si="12"/>
        <v>1</v>
      </c>
      <c r="R170" s="3" t="str">
        <f t="shared" si="13"/>
        <v>小学体育与健康</v>
      </c>
      <c r="S170" s="3">
        <f t="shared" si="14"/>
        <v>83.72</v>
      </c>
      <c r="T170" s="3" t="str">
        <f t="shared" si="15"/>
        <v>小学体育与健康</v>
      </c>
      <c r="U170" s="3">
        <f t="shared" si="16"/>
        <v>83.72</v>
      </c>
      <c r="V170" s="3">
        <f t="shared" si="17"/>
        <v>83.72</v>
      </c>
    </row>
    <row r="171" s="3" customFormat="1" ht="13" customHeight="1" spans="1:22">
      <c r="A171" s="12">
        <v>40</v>
      </c>
      <c r="B171" s="13" t="s">
        <v>848</v>
      </c>
      <c r="C171" s="14" t="s">
        <v>129</v>
      </c>
      <c r="D171" s="12" t="s">
        <v>807</v>
      </c>
      <c r="E171" s="15" t="s">
        <v>808</v>
      </c>
      <c r="F171" s="15">
        <v>79.75</v>
      </c>
      <c r="G171" s="15">
        <v>39</v>
      </c>
      <c r="H171" s="16" t="s">
        <v>809</v>
      </c>
      <c r="I171" s="21">
        <v>6</v>
      </c>
      <c r="J171" s="21">
        <v>25</v>
      </c>
      <c r="K171" s="21">
        <v>86.66</v>
      </c>
      <c r="L171" s="21">
        <v>86.66</v>
      </c>
      <c r="N171" s="3" cm="1">
        <f t="array" ref="N171">SUMPRODUCT(--(($T$3:$T$793=T171)*($U$3:$U$793&gt;U171))+1)-790</f>
        <v>32</v>
      </c>
      <c r="O171" s="3" cm="1">
        <f t="array" ref="O171">SUMPRODUCT(--(($R$3:$R$793=R171)*($S$3:$S$793&gt;S171))+1)-790</f>
        <v>32</v>
      </c>
      <c r="P171" s="3" t="b">
        <f t="shared" si="12"/>
        <v>1</v>
      </c>
      <c r="R171" s="3" t="str">
        <f t="shared" si="13"/>
        <v>小学体育与健康</v>
      </c>
      <c r="S171" s="3">
        <f t="shared" si="14"/>
        <v>83.205</v>
      </c>
      <c r="T171" s="3" t="str">
        <f t="shared" si="15"/>
        <v>小学体育与健康</v>
      </c>
      <c r="U171" s="3">
        <f t="shared" si="16"/>
        <v>83.205</v>
      </c>
      <c r="V171" s="3">
        <f t="shared" si="17"/>
        <v>83.205</v>
      </c>
    </row>
    <row r="172" s="3" customFormat="1" ht="13" customHeight="1" spans="1:22">
      <c r="A172" s="12">
        <v>178</v>
      </c>
      <c r="B172" s="13" t="s">
        <v>987</v>
      </c>
      <c r="C172" s="14" t="s">
        <v>200</v>
      </c>
      <c r="D172" s="12" t="s">
        <v>807</v>
      </c>
      <c r="E172" s="15" t="s">
        <v>808</v>
      </c>
      <c r="F172" s="15">
        <v>74.25</v>
      </c>
      <c r="G172" s="15">
        <v>178</v>
      </c>
      <c r="H172" s="15" t="s">
        <v>809</v>
      </c>
      <c r="I172" s="21">
        <v>6</v>
      </c>
      <c r="J172" s="21">
        <v>26</v>
      </c>
      <c r="K172" s="21">
        <v>85.6</v>
      </c>
      <c r="L172" s="21">
        <v>85.6</v>
      </c>
      <c r="N172" s="3" cm="1">
        <f t="array" ref="N172">SUMPRODUCT(--(($T$3:$T$793=T172)*($U$3:$U$793&gt;U172))+1)-790</f>
        <v>139</v>
      </c>
      <c r="O172" s="3" cm="1">
        <f t="array" ref="O172">SUMPRODUCT(--(($R$3:$R$793=R172)*($S$3:$S$793&gt;S172))+1)-790</f>
        <v>139</v>
      </c>
      <c r="P172" s="3" t="b">
        <f t="shared" si="12"/>
        <v>1</v>
      </c>
      <c r="R172" s="3" t="str">
        <f t="shared" si="13"/>
        <v>小学体育与健康</v>
      </c>
      <c r="S172" s="3">
        <f t="shared" si="14"/>
        <v>79.925</v>
      </c>
      <c r="T172" s="3" t="str">
        <f t="shared" si="15"/>
        <v>小学体育与健康</v>
      </c>
      <c r="U172" s="3">
        <f t="shared" si="16"/>
        <v>79.925</v>
      </c>
      <c r="V172" s="3">
        <f t="shared" si="17"/>
        <v>79.925</v>
      </c>
    </row>
    <row r="173" s="3" customFormat="1" ht="13" customHeight="1" spans="1:22">
      <c r="A173" s="12">
        <v>52</v>
      </c>
      <c r="B173" s="13" t="s">
        <v>860</v>
      </c>
      <c r="C173" s="14" t="s">
        <v>120</v>
      </c>
      <c r="D173" s="12" t="s">
        <v>807</v>
      </c>
      <c r="E173" s="15" t="s">
        <v>808</v>
      </c>
      <c r="F173" s="15">
        <v>79.25</v>
      </c>
      <c r="G173" s="15">
        <v>50</v>
      </c>
      <c r="H173" s="15" t="s">
        <v>809</v>
      </c>
      <c r="I173" s="21">
        <v>6</v>
      </c>
      <c r="J173" s="21">
        <v>27</v>
      </c>
      <c r="K173" s="21">
        <v>86.76</v>
      </c>
      <c r="L173" s="21">
        <v>86.76</v>
      </c>
      <c r="N173" s="3" cm="1">
        <f t="array" ref="N173">SUMPRODUCT(--(($T$3:$T$793=T173)*($U$3:$U$793&gt;U173))+1)-790</f>
        <v>37</v>
      </c>
      <c r="O173" s="3" cm="1">
        <f t="array" ref="O173">SUMPRODUCT(--(($R$3:$R$793=R173)*($S$3:$S$793&gt;S173))+1)-790</f>
        <v>37</v>
      </c>
      <c r="P173" s="3" t="b">
        <f t="shared" si="12"/>
        <v>1</v>
      </c>
      <c r="R173" s="3" t="str">
        <f t="shared" si="13"/>
        <v>小学体育与健康</v>
      </c>
      <c r="S173" s="3">
        <f t="shared" si="14"/>
        <v>83.005</v>
      </c>
      <c r="T173" s="3" t="str">
        <f t="shared" si="15"/>
        <v>小学体育与健康</v>
      </c>
      <c r="U173" s="3">
        <f t="shared" si="16"/>
        <v>83.005</v>
      </c>
      <c r="V173" s="3">
        <f t="shared" si="17"/>
        <v>83.005</v>
      </c>
    </row>
    <row r="174" s="3" customFormat="1" ht="13" customHeight="1" spans="1:22">
      <c r="A174" s="12">
        <v>209</v>
      </c>
      <c r="B174" s="13" t="s">
        <v>1017</v>
      </c>
      <c r="C174" s="14" t="s">
        <v>108</v>
      </c>
      <c r="D174" s="12" t="s">
        <v>807</v>
      </c>
      <c r="E174" s="15" t="s">
        <v>808</v>
      </c>
      <c r="F174" s="15">
        <v>73.5</v>
      </c>
      <c r="G174" s="15">
        <v>205</v>
      </c>
      <c r="H174" s="15" t="s">
        <v>809</v>
      </c>
      <c r="I174" s="21">
        <v>6</v>
      </c>
      <c r="J174" s="21">
        <v>28</v>
      </c>
      <c r="K174" s="21">
        <v>87</v>
      </c>
      <c r="L174" s="21">
        <v>87</v>
      </c>
      <c r="N174" s="3" cm="1">
        <f t="array" ref="N174">SUMPRODUCT(--(($T$3:$T$793=T174)*($U$3:$U$793&gt;U174))+1)-790</f>
        <v>127</v>
      </c>
      <c r="O174" s="3" cm="1">
        <f t="array" ref="O174">SUMPRODUCT(--(($R$3:$R$793=R174)*($S$3:$S$793&gt;S174))+1)-790</f>
        <v>127</v>
      </c>
      <c r="P174" s="3" t="b">
        <f t="shared" si="12"/>
        <v>1</v>
      </c>
      <c r="R174" s="3" t="str">
        <f t="shared" si="13"/>
        <v>小学体育与健康</v>
      </c>
      <c r="S174" s="3">
        <f t="shared" si="14"/>
        <v>80.25</v>
      </c>
      <c r="T174" s="3" t="str">
        <f t="shared" si="15"/>
        <v>小学体育与健康</v>
      </c>
      <c r="U174" s="3">
        <f t="shared" si="16"/>
        <v>80.25</v>
      </c>
      <c r="V174" s="3">
        <f t="shared" si="17"/>
        <v>80.25</v>
      </c>
    </row>
    <row r="175" s="3" customFormat="1" ht="13" customHeight="1" spans="1:22">
      <c r="A175" s="12">
        <v>201</v>
      </c>
      <c r="B175" s="13" t="s">
        <v>1010</v>
      </c>
      <c r="C175" s="14" t="s">
        <v>95</v>
      </c>
      <c r="D175" s="12" t="s">
        <v>807</v>
      </c>
      <c r="E175" s="15" t="s">
        <v>808</v>
      </c>
      <c r="F175" s="15">
        <v>73.75</v>
      </c>
      <c r="G175" s="15">
        <v>198</v>
      </c>
      <c r="H175" s="15" t="s">
        <v>809</v>
      </c>
      <c r="I175" s="21">
        <v>6</v>
      </c>
      <c r="J175" s="21">
        <v>29</v>
      </c>
      <c r="K175" s="21">
        <v>87.2</v>
      </c>
      <c r="L175" s="21">
        <v>87.2</v>
      </c>
      <c r="N175" s="3" cm="1">
        <f t="array" ref="N175">SUMPRODUCT(--(($T$3:$T$793=T175)*($U$3:$U$793&gt;U175))+1)-790</f>
        <v>121</v>
      </c>
      <c r="O175" s="3" cm="1">
        <f t="array" ref="O175">SUMPRODUCT(--(($R$3:$R$793=R175)*($S$3:$S$793&gt;S175))+1)-790</f>
        <v>121</v>
      </c>
      <c r="P175" s="3" t="b">
        <f t="shared" si="12"/>
        <v>1</v>
      </c>
      <c r="R175" s="3" t="str">
        <f t="shared" si="13"/>
        <v>小学体育与健康</v>
      </c>
      <c r="S175" s="3">
        <f t="shared" si="14"/>
        <v>80.475</v>
      </c>
      <c r="T175" s="3" t="str">
        <f t="shared" si="15"/>
        <v>小学体育与健康</v>
      </c>
      <c r="U175" s="3">
        <f t="shared" si="16"/>
        <v>80.475</v>
      </c>
      <c r="V175" s="3">
        <f t="shared" si="17"/>
        <v>80.475</v>
      </c>
    </row>
    <row r="176" s="3" customFormat="1" ht="13" customHeight="1" spans="1:22">
      <c r="A176" s="12">
        <v>212</v>
      </c>
      <c r="B176" s="13" t="s">
        <v>1020</v>
      </c>
      <c r="C176" s="14" t="s">
        <v>307</v>
      </c>
      <c r="D176" s="12" t="s">
        <v>807</v>
      </c>
      <c r="E176" s="15" t="s">
        <v>808</v>
      </c>
      <c r="F176" s="15">
        <v>73.5</v>
      </c>
      <c r="G176" s="15">
        <v>205</v>
      </c>
      <c r="H176" s="15" t="s">
        <v>809</v>
      </c>
      <c r="I176" s="21">
        <v>6</v>
      </c>
      <c r="J176" s="21">
        <v>30</v>
      </c>
      <c r="K176" s="21">
        <v>83.86</v>
      </c>
      <c r="L176" s="21">
        <v>83.86</v>
      </c>
      <c r="N176" s="3" cm="1">
        <f t="array" ref="N176">SUMPRODUCT(--(($T$3:$T$793=T176)*($U$3:$U$793&gt;U176))+1)-790</f>
        <v>177</v>
      </c>
      <c r="O176" s="3" cm="1">
        <f t="array" ref="O176">SUMPRODUCT(--(($R$3:$R$793=R176)*($S$3:$S$793&gt;S176))+1)-790</f>
        <v>177</v>
      </c>
      <c r="P176" s="3" t="b">
        <f t="shared" si="12"/>
        <v>1</v>
      </c>
      <c r="R176" s="3" t="str">
        <f t="shared" si="13"/>
        <v>小学体育与健康</v>
      </c>
      <c r="S176" s="3">
        <f t="shared" si="14"/>
        <v>78.68</v>
      </c>
      <c r="T176" s="3" t="str">
        <f t="shared" si="15"/>
        <v>小学体育与健康</v>
      </c>
      <c r="U176" s="3">
        <f t="shared" si="16"/>
        <v>78.68</v>
      </c>
      <c r="V176" s="3">
        <f t="shared" si="17"/>
        <v>78.68</v>
      </c>
    </row>
    <row r="177" s="3" customFormat="1" ht="13" customHeight="1" spans="1:22">
      <c r="A177" s="12">
        <v>62</v>
      </c>
      <c r="B177" s="13" t="s">
        <v>869</v>
      </c>
      <c r="C177" s="14" t="s">
        <v>324</v>
      </c>
      <c r="D177" s="12" t="s">
        <v>807</v>
      </c>
      <c r="E177" s="15" t="s">
        <v>808</v>
      </c>
      <c r="F177" s="15">
        <v>78.5</v>
      </c>
      <c r="G177" s="15">
        <v>61</v>
      </c>
      <c r="H177" s="15" t="s">
        <v>809</v>
      </c>
      <c r="I177" s="21">
        <v>7</v>
      </c>
      <c r="J177" s="21">
        <v>1</v>
      </c>
      <c r="K177" s="21">
        <v>83.6</v>
      </c>
      <c r="L177" s="21">
        <v>83.6</v>
      </c>
      <c r="N177" s="3" cm="1">
        <f t="array" ref="N177">SUMPRODUCT(--(($T$3:$T$793=T177)*($U$3:$U$793&gt;U177))+1)-790</f>
        <v>99</v>
      </c>
      <c r="O177" s="3" cm="1">
        <f t="array" ref="O177">SUMPRODUCT(--(($R$3:$R$793=R177)*($S$3:$S$793&gt;S177))+1)-790</f>
        <v>99</v>
      </c>
      <c r="P177" s="3" t="b">
        <f t="shared" si="12"/>
        <v>1</v>
      </c>
      <c r="R177" s="3" t="str">
        <f t="shared" si="13"/>
        <v>小学体育与健康</v>
      </c>
      <c r="S177" s="3">
        <f t="shared" si="14"/>
        <v>81.05</v>
      </c>
      <c r="T177" s="3" t="str">
        <f t="shared" si="15"/>
        <v>小学体育与健康</v>
      </c>
      <c r="U177" s="3">
        <f t="shared" si="16"/>
        <v>81.05</v>
      </c>
      <c r="V177" s="3">
        <f t="shared" si="17"/>
        <v>81.05</v>
      </c>
    </row>
    <row r="178" s="3" customFormat="1" ht="13" customHeight="1" spans="1:22">
      <c r="A178" s="12">
        <v>127</v>
      </c>
      <c r="B178" s="13" t="s">
        <v>935</v>
      </c>
      <c r="C178" s="14" t="s">
        <v>167</v>
      </c>
      <c r="D178" s="12" t="s">
        <v>807</v>
      </c>
      <c r="E178" s="15" t="s">
        <v>808</v>
      </c>
      <c r="F178" s="15">
        <v>76</v>
      </c>
      <c r="G178" s="15">
        <v>120</v>
      </c>
      <c r="H178" s="15" t="s">
        <v>809</v>
      </c>
      <c r="I178" s="21">
        <v>7</v>
      </c>
      <c r="J178" s="21">
        <v>2</v>
      </c>
      <c r="K178" s="21">
        <v>86.12</v>
      </c>
      <c r="L178" s="21">
        <v>86.12</v>
      </c>
      <c r="N178" s="3" cm="1">
        <f t="array" ref="N178">SUMPRODUCT(--(($T$3:$T$793=T178)*($U$3:$U$793&gt;U178))+1)-790</f>
        <v>98</v>
      </c>
      <c r="O178" s="3" cm="1">
        <f t="array" ref="O178">SUMPRODUCT(--(($R$3:$R$793=R178)*($S$3:$S$793&gt;S178))+1)-790</f>
        <v>98</v>
      </c>
      <c r="P178" s="3" t="b">
        <f t="shared" si="12"/>
        <v>1</v>
      </c>
      <c r="R178" s="3" t="str">
        <f t="shared" si="13"/>
        <v>小学体育与健康</v>
      </c>
      <c r="S178" s="3">
        <f t="shared" si="14"/>
        <v>81.06</v>
      </c>
      <c r="T178" s="3" t="str">
        <f t="shared" si="15"/>
        <v>小学体育与健康</v>
      </c>
      <c r="U178" s="3">
        <f t="shared" si="16"/>
        <v>81.06</v>
      </c>
      <c r="V178" s="3">
        <f t="shared" si="17"/>
        <v>81.06</v>
      </c>
    </row>
    <row r="179" s="3" customFormat="1" ht="13" customHeight="1" spans="1:22">
      <c r="A179" s="12">
        <v>75</v>
      </c>
      <c r="B179" s="13" t="s">
        <v>882</v>
      </c>
      <c r="C179" s="14" t="s">
        <v>63</v>
      </c>
      <c r="D179" s="12" t="s">
        <v>807</v>
      </c>
      <c r="E179" s="15" t="s">
        <v>808</v>
      </c>
      <c r="F179" s="15">
        <v>78</v>
      </c>
      <c r="G179" s="15">
        <v>72</v>
      </c>
      <c r="H179" s="15" t="s">
        <v>809</v>
      </c>
      <c r="I179" s="21">
        <v>7</v>
      </c>
      <c r="J179" s="21">
        <v>3</v>
      </c>
      <c r="K179" s="21">
        <v>87.86</v>
      </c>
      <c r="L179" s="21">
        <v>87.86</v>
      </c>
      <c r="N179" s="3" cm="1">
        <f t="array" ref="N179">SUMPRODUCT(--(($T$3:$T$793=T179)*($U$3:$U$793&gt;U179))+1)-790</f>
        <v>40</v>
      </c>
      <c r="O179" s="3" cm="1">
        <f t="array" ref="O179">SUMPRODUCT(--(($R$3:$R$793=R179)*($S$3:$S$793&gt;S179))+1)-790</f>
        <v>40</v>
      </c>
      <c r="P179" s="3" t="b">
        <f t="shared" si="12"/>
        <v>1</v>
      </c>
      <c r="R179" s="3" t="str">
        <f t="shared" si="13"/>
        <v>小学体育与健康</v>
      </c>
      <c r="S179" s="3">
        <f t="shared" si="14"/>
        <v>82.93</v>
      </c>
      <c r="T179" s="3" t="str">
        <f t="shared" si="15"/>
        <v>小学体育与健康</v>
      </c>
      <c r="U179" s="3">
        <f t="shared" si="16"/>
        <v>82.93</v>
      </c>
      <c r="V179" s="3">
        <f t="shared" si="17"/>
        <v>82.93</v>
      </c>
    </row>
    <row r="180" s="3" customFormat="1" ht="13" customHeight="1" spans="1:22">
      <c r="A180" s="12">
        <v>230</v>
      </c>
      <c r="B180" s="13" t="s">
        <v>1038</v>
      </c>
      <c r="C180" s="14" t="s">
        <v>526</v>
      </c>
      <c r="D180" s="12" t="s">
        <v>807</v>
      </c>
      <c r="E180" s="15" t="s">
        <v>808</v>
      </c>
      <c r="F180" s="15">
        <v>73</v>
      </c>
      <c r="G180" s="15">
        <v>230</v>
      </c>
      <c r="H180" s="15" t="s">
        <v>809</v>
      </c>
      <c r="I180" s="21">
        <v>7</v>
      </c>
      <c r="J180" s="21">
        <v>4</v>
      </c>
      <c r="K180" s="21">
        <v>80.36</v>
      </c>
      <c r="L180" s="21">
        <v>80.36</v>
      </c>
      <c r="N180" s="3" cm="1">
        <f t="array" ref="N180">SUMPRODUCT(--(($T$3:$T$793=T180)*($U$3:$U$793&gt;U180))+1)-790</f>
        <v>222</v>
      </c>
      <c r="O180" s="3" cm="1">
        <f t="array" ref="O180">SUMPRODUCT(--(($R$3:$R$793=R180)*($S$3:$S$793&gt;S180))+1)-790</f>
        <v>222</v>
      </c>
      <c r="P180" s="3" t="b">
        <f t="shared" si="12"/>
        <v>1</v>
      </c>
      <c r="R180" s="3" t="str">
        <f t="shared" si="13"/>
        <v>小学体育与健康</v>
      </c>
      <c r="S180" s="3">
        <f t="shared" si="14"/>
        <v>76.68</v>
      </c>
      <c r="T180" s="3" t="str">
        <f t="shared" si="15"/>
        <v>小学体育与健康</v>
      </c>
      <c r="U180" s="3">
        <f t="shared" si="16"/>
        <v>76.68</v>
      </c>
      <c r="V180" s="3">
        <f t="shared" si="17"/>
        <v>76.68</v>
      </c>
    </row>
    <row r="181" s="3" customFormat="1" ht="13" customHeight="1" spans="1:22">
      <c r="A181" s="12">
        <v>2</v>
      </c>
      <c r="B181" s="13" t="s">
        <v>810</v>
      </c>
      <c r="C181" s="14" t="s">
        <v>174</v>
      </c>
      <c r="D181" s="12" t="s">
        <v>807</v>
      </c>
      <c r="E181" s="15" t="s">
        <v>808</v>
      </c>
      <c r="F181" s="15">
        <v>87</v>
      </c>
      <c r="G181" s="15">
        <v>2</v>
      </c>
      <c r="H181" s="16" t="s">
        <v>809</v>
      </c>
      <c r="I181" s="21">
        <v>7</v>
      </c>
      <c r="J181" s="21">
        <v>5</v>
      </c>
      <c r="K181" s="21">
        <v>86.04</v>
      </c>
      <c r="L181" s="21">
        <v>86.04</v>
      </c>
      <c r="N181" s="3" cm="1">
        <f t="array" ref="N181">SUMPRODUCT(--(($T$3:$T$793=T181)*($U$3:$U$793&gt;U181))+1)-790</f>
        <v>2</v>
      </c>
      <c r="O181" s="3" cm="1">
        <f t="array" ref="O181">SUMPRODUCT(--(($R$3:$R$793=R181)*($S$3:$S$793&gt;S181))+1)-790</f>
        <v>2</v>
      </c>
      <c r="P181" s="3" t="b">
        <f t="shared" si="12"/>
        <v>1</v>
      </c>
      <c r="R181" s="3" t="str">
        <f t="shared" si="13"/>
        <v>小学体育与健康</v>
      </c>
      <c r="S181" s="3">
        <f t="shared" si="14"/>
        <v>86.52</v>
      </c>
      <c r="T181" s="3" t="str">
        <f t="shared" si="15"/>
        <v>小学体育与健康</v>
      </c>
      <c r="U181" s="3">
        <f t="shared" si="16"/>
        <v>86.52</v>
      </c>
      <c r="V181" s="3">
        <f t="shared" si="17"/>
        <v>86.52</v>
      </c>
    </row>
    <row r="182" s="3" customFormat="1" ht="13" customHeight="1" spans="1:22">
      <c r="A182" s="12">
        <v>244</v>
      </c>
      <c r="B182" s="13" t="s">
        <v>1052</v>
      </c>
      <c r="C182" s="14" t="s">
        <v>73</v>
      </c>
      <c r="D182" s="12" t="s">
        <v>807</v>
      </c>
      <c r="E182" s="15" t="s">
        <v>808</v>
      </c>
      <c r="F182" s="15">
        <v>72.75</v>
      </c>
      <c r="G182" s="15">
        <v>238</v>
      </c>
      <c r="H182" s="15" t="s">
        <v>809</v>
      </c>
      <c r="I182" s="21">
        <v>7</v>
      </c>
      <c r="J182" s="21">
        <v>6</v>
      </c>
      <c r="K182" s="21">
        <v>87.48</v>
      </c>
      <c r="L182" s="21">
        <v>87.48</v>
      </c>
      <c r="N182" s="3" cm="1">
        <f t="array" ref="N182">SUMPRODUCT(--(($T$3:$T$793=T182)*($U$3:$U$793&gt;U182))+1)-790</f>
        <v>131</v>
      </c>
      <c r="O182" s="3" cm="1">
        <f t="array" ref="O182">SUMPRODUCT(--(($R$3:$R$793=R182)*($S$3:$S$793&gt;S182))+1)-790</f>
        <v>131</v>
      </c>
      <c r="P182" s="3" t="b">
        <f t="shared" si="12"/>
        <v>1</v>
      </c>
      <c r="R182" s="3" t="str">
        <f t="shared" si="13"/>
        <v>小学体育与健康</v>
      </c>
      <c r="S182" s="3">
        <f t="shared" si="14"/>
        <v>80.115</v>
      </c>
      <c r="T182" s="3" t="str">
        <f t="shared" si="15"/>
        <v>小学体育与健康</v>
      </c>
      <c r="U182" s="3">
        <f t="shared" si="16"/>
        <v>80.115</v>
      </c>
      <c r="V182" s="3">
        <f t="shared" si="17"/>
        <v>80.115</v>
      </c>
    </row>
    <row r="183" s="3" customFormat="1" ht="13" customHeight="1" spans="1:22">
      <c r="A183" s="12">
        <v>185</v>
      </c>
      <c r="B183" s="13" t="s">
        <v>994</v>
      </c>
      <c r="C183" s="14" t="s">
        <v>500</v>
      </c>
      <c r="D183" s="12" t="s">
        <v>807</v>
      </c>
      <c r="E183" s="15" t="s">
        <v>808</v>
      </c>
      <c r="F183" s="15">
        <v>74</v>
      </c>
      <c r="G183" s="15">
        <v>185</v>
      </c>
      <c r="H183" s="15" t="s">
        <v>809</v>
      </c>
      <c r="I183" s="21">
        <v>7</v>
      </c>
      <c r="J183" s="21">
        <v>7</v>
      </c>
      <c r="K183" s="21">
        <v>80.76</v>
      </c>
      <c r="L183" s="21">
        <v>80.76</v>
      </c>
      <c r="N183" s="3" cm="1">
        <f t="array" ref="N183">SUMPRODUCT(--(($T$3:$T$793=T183)*($U$3:$U$793&gt;U183))+1)-790</f>
        <v>207</v>
      </c>
      <c r="O183" s="3" cm="1">
        <f t="array" ref="O183">SUMPRODUCT(--(($R$3:$R$793=R183)*($S$3:$S$793&gt;S183))+1)-790</f>
        <v>207</v>
      </c>
      <c r="P183" s="3" t="b">
        <f t="shared" si="12"/>
        <v>1</v>
      </c>
      <c r="R183" s="3" t="str">
        <f t="shared" si="13"/>
        <v>小学体育与健康</v>
      </c>
      <c r="S183" s="3">
        <f t="shared" si="14"/>
        <v>77.38</v>
      </c>
      <c r="T183" s="3" t="str">
        <f t="shared" si="15"/>
        <v>小学体育与健康</v>
      </c>
      <c r="U183" s="3">
        <f t="shared" si="16"/>
        <v>77.38</v>
      </c>
      <c r="V183" s="3">
        <f t="shared" si="17"/>
        <v>77.38</v>
      </c>
    </row>
    <row r="184" s="3" customFormat="1" ht="13" customHeight="1" spans="1:22">
      <c r="A184" s="12">
        <v>74</v>
      </c>
      <c r="B184" s="13" t="s">
        <v>881</v>
      </c>
      <c r="C184" s="14" t="s">
        <v>133</v>
      </c>
      <c r="D184" s="12" t="s">
        <v>807</v>
      </c>
      <c r="E184" s="15" t="s">
        <v>808</v>
      </c>
      <c r="F184" s="15">
        <v>78</v>
      </c>
      <c r="G184" s="15">
        <v>72</v>
      </c>
      <c r="H184" s="15" t="s">
        <v>809</v>
      </c>
      <c r="I184" s="21">
        <v>7</v>
      </c>
      <c r="J184" s="21">
        <v>8</v>
      </c>
      <c r="K184" s="21">
        <v>86.58</v>
      </c>
      <c r="L184" s="21">
        <v>86.58</v>
      </c>
      <c r="N184" s="3" cm="1">
        <f t="array" ref="N184">SUMPRODUCT(--(($T$3:$T$793=T184)*($U$3:$U$793&gt;U184))+1)-790</f>
        <v>57</v>
      </c>
      <c r="O184" s="3" cm="1">
        <f t="array" ref="O184">SUMPRODUCT(--(($R$3:$R$793=R184)*($S$3:$S$793&gt;S184))+1)-790</f>
        <v>57</v>
      </c>
      <c r="P184" s="3" t="b">
        <f t="shared" si="12"/>
        <v>1</v>
      </c>
      <c r="R184" s="3" t="str">
        <f t="shared" si="13"/>
        <v>小学体育与健康</v>
      </c>
      <c r="S184" s="3">
        <f t="shared" si="14"/>
        <v>82.29</v>
      </c>
      <c r="T184" s="3" t="str">
        <f t="shared" si="15"/>
        <v>小学体育与健康</v>
      </c>
      <c r="U184" s="3">
        <f t="shared" si="16"/>
        <v>82.29</v>
      </c>
      <c r="V184" s="3">
        <f t="shared" si="17"/>
        <v>82.29</v>
      </c>
    </row>
    <row r="185" s="3" customFormat="1" ht="13" customHeight="1" spans="1:22">
      <c r="A185" s="12">
        <v>179</v>
      </c>
      <c r="B185" s="13" t="s">
        <v>988</v>
      </c>
      <c r="C185" s="14" t="s">
        <v>213</v>
      </c>
      <c r="D185" s="12" t="s">
        <v>807</v>
      </c>
      <c r="E185" s="15" t="s">
        <v>808</v>
      </c>
      <c r="F185" s="15">
        <v>74.25</v>
      </c>
      <c r="G185" s="15">
        <v>178</v>
      </c>
      <c r="H185" s="15" t="s">
        <v>809</v>
      </c>
      <c r="I185" s="21">
        <v>7</v>
      </c>
      <c r="J185" s="21">
        <v>9</v>
      </c>
      <c r="K185" s="21">
        <v>85.38</v>
      </c>
      <c r="L185" s="21">
        <v>85.38</v>
      </c>
      <c r="N185" s="3" cm="1">
        <f t="array" ref="N185">SUMPRODUCT(--(($T$3:$T$793=T185)*($U$3:$U$793&gt;U185))+1)-790</f>
        <v>140</v>
      </c>
      <c r="O185" s="3" cm="1">
        <f t="array" ref="O185">SUMPRODUCT(--(($R$3:$R$793=R185)*($S$3:$S$793&gt;S185))+1)-790</f>
        <v>140</v>
      </c>
      <c r="P185" s="3" t="b">
        <f t="shared" si="12"/>
        <v>1</v>
      </c>
      <c r="R185" s="3" t="str">
        <f t="shared" si="13"/>
        <v>小学体育与健康</v>
      </c>
      <c r="S185" s="3">
        <f t="shared" si="14"/>
        <v>79.815</v>
      </c>
      <c r="T185" s="3" t="str">
        <f t="shared" si="15"/>
        <v>小学体育与健康</v>
      </c>
      <c r="U185" s="3">
        <f t="shared" si="16"/>
        <v>79.815</v>
      </c>
      <c r="V185" s="3">
        <f t="shared" si="17"/>
        <v>79.815</v>
      </c>
    </row>
    <row r="186" s="3" customFormat="1" ht="13" customHeight="1" spans="1:22">
      <c r="A186" s="12">
        <v>202</v>
      </c>
      <c r="B186" s="13" t="s">
        <v>1011</v>
      </c>
      <c r="C186" s="14" t="s">
        <v>257</v>
      </c>
      <c r="D186" s="12" t="s">
        <v>807</v>
      </c>
      <c r="E186" s="15" t="s">
        <v>808</v>
      </c>
      <c r="F186" s="15">
        <v>73.75</v>
      </c>
      <c r="G186" s="15">
        <v>198</v>
      </c>
      <c r="H186" s="15" t="s">
        <v>809</v>
      </c>
      <c r="I186" s="21">
        <v>7</v>
      </c>
      <c r="J186" s="21">
        <v>10</v>
      </c>
      <c r="K186" s="23">
        <v>84.7</v>
      </c>
      <c r="L186" s="23">
        <v>84.7</v>
      </c>
      <c r="N186" s="3" cm="1">
        <f t="array" ref="N186">SUMPRODUCT(--(($T$3:$T$793=T186)*($U$3:$U$793&gt;U186))+1)-790</f>
        <v>162</v>
      </c>
      <c r="O186" s="3" cm="1">
        <f t="array" ref="O186">SUMPRODUCT(--(($R$3:$R$793=R186)*($S$3:$S$793&gt;S186))+1)-790</f>
        <v>162</v>
      </c>
      <c r="P186" s="3" t="b">
        <f t="shared" si="12"/>
        <v>1</v>
      </c>
      <c r="R186" s="3" t="str">
        <f t="shared" si="13"/>
        <v>小学体育与健康</v>
      </c>
      <c r="S186" s="3">
        <f t="shared" si="14"/>
        <v>79.225</v>
      </c>
      <c r="T186" s="3" t="str">
        <f t="shared" si="15"/>
        <v>小学体育与健康</v>
      </c>
      <c r="U186" s="3">
        <f t="shared" si="16"/>
        <v>79.225</v>
      </c>
      <c r="V186" s="3">
        <f t="shared" si="17"/>
        <v>79.225</v>
      </c>
    </row>
    <row r="187" s="3" customFormat="1" ht="13" customHeight="1" spans="1:22">
      <c r="A187" s="12">
        <v>87</v>
      </c>
      <c r="B187" s="13" t="s">
        <v>894</v>
      </c>
      <c r="C187" s="14" t="s">
        <v>56</v>
      </c>
      <c r="D187" s="12" t="s">
        <v>807</v>
      </c>
      <c r="E187" s="15" t="s">
        <v>808</v>
      </c>
      <c r="F187" s="15">
        <v>77.5</v>
      </c>
      <c r="G187" s="15">
        <v>81</v>
      </c>
      <c r="H187" s="15" t="s">
        <v>809</v>
      </c>
      <c r="I187" s="21">
        <v>7</v>
      </c>
      <c r="J187" s="21">
        <v>11</v>
      </c>
      <c r="K187" s="21">
        <v>88.06</v>
      </c>
      <c r="L187" s="21">
        <v>88.06</v>
      </c>
      <c r="N187" s="3" cm="1">
        <f t="array" ref="N187">SUMPRODUCT(--(($T$3:$T$793=T187)*($U$3:$U$793&gt;U187))+1)-790</f>
        <v>45</v>
      </c>
      <c r="O187" s="3" cm="1">
        <f t="array" ref="O187">SUMPRODUCT(--(($R$3:$R$793=R187)*($S$3:$S$793&gt;S187))+1)-790</f>
        <v>45</v>
      </c>
      <c r="P187" s="3" t="b">
        <f t="shared" si="12"/>
        <v>1</v>
      </c>
      <c r="R187" s="3" t="str">
        <f t="shared" si="13"/>
        <v>小学体育与健康</v>
      </c>
      <c r="S187" s="3">
        <f t="shared" si="14"/>
        <v>82.78</v>
      </c>
      <c r="T187" s="3" t="str">
        <f t="shared" si="15"/>
        <v>小学体育与健康</v>
      </c>
      <c r="U187" s="3">
        <f t="shared" si="16"/>
        <v>82.78</v>
      </c>
      <c r="V187" s="3">
        <f t="shared" si="17"/>
        <v>82.78</v>
      </c>
    </row>
    <row r="188" s="3" customFormat="1" ht="13" customHeight="1" spans="1:22">
      <c r="A188" s="12">
        <v>150</v>
      </c>
      <c r="B188" s="13" t="s">
        <v>958</v>
      </c>
      <c r="C188" s="14" t="s">
        <v>152</v>
      </c>
      <c r="D188" s="12" t="s">
        <v>807</v>
      </c>
      <c r="E188" s="15" t="s">
        <v>808</v>
      </c>
      <c r="F188" s="15">
        <v>75.25</v>
      </c>
      <c r="G188" s="15">
        <v>150</v>
      </c>
      <c r="H188" s="15" t="s">
        <v>809</v>
      </c>
      <c r="I188" s="21">
        <v>7</v>
      </c>
      <c r="J188" s="21">
        <v>12</v>
      </c>
      <c r="K188" s="21">
        <v>86.28</v>
      </c>
      <c r="L188" s="21">
        <v>86.28</v>
      </c>
      <c r="N188" s="3" cm="1">
        <f t="array" ref="N188">SUMPRODUCT(--(($T$3:$T$793=T188)*($U$3:$U$793&gt;U188))+1)-790</f>
        <v>108</v>
      </c>
      <c r="O188" s="3" cm="1">
        <f t="array" ref="O188">SUMPRODUCT(--(($R$3:$R$793=R188)*($S$3:$S$793&gt;S188))+1)-790</f>
        <v>108</v>
      </c>
      <c r="P188" s="3" t="b">
        <f t="shared" si="12"/>
        <v>1</v>
      </c>
      <c r="R188" s="3" t="str">
        <f t="shared" si="13"/>
        <v>小学体育与健康</v>
      </c>
      <c r="S188" s="3">
        <f t="shared" si="14"/>
        <v>80.765</v>
      </c>
      <c r="T188" s="3" t="str">
        <f t="shared" si="15"/>
        <v>小学体育与健康</v>
      </c>
      <c r="U188" s="3">
        <f t="shared" si="16"/>
        <v>80.765</v>
      </c>
      <c r="V188" s="3">
        <f t="shared" si="17"/>
        <v>80.765</v>
      </c>
    </row>
    <row r="189" s="3" customFormat="1" ht="13" customHeight="1" spans="1:22">
      <c r="A189" s="12">
        <v>31</v>
      </c>
      <c r="B189" s="13" t="s">
        <v>839</v>
      </c>
      <c r="C189" s="14" t="s">
        <v>268</v>
      </c>
      <c r="D189" s="12" t="s">
        <v>807</v>
      </c>
      <c r="E189" s="15" t="s">
        <v>808</v>
      </c>
      <c r="F189" s="15">
        <v>80.75</v>
      </c>
      <c r="G189" s="15">
        <v>28</v>
      </c>
      <c r="H189" s="16" t="s">
        <v>809</v>
      </c>
      <c r="I189" s="21">
        <v>7</v>
      </c>
      <c r="J189" s="21">
        <v>13</v>
      </c>
      <c r="K189" s="21">
        <v>84.52</v>
      </c>
      <c r="L189" s="21">
        <v>84.52</v>
      </c>
      <c r="N189" s="3" cm="1">
        <f t="array" ref="N189">SUMPRODUCT(--(($T$3:$T$793=T189)*($U$3:$U$793&gt;U189))+1)-790</f>
        <v>46</v>
      </c>
      <c r="O189" s="3" cm="1">
        <f t="array" ref="O189">SUMPRODUCT(--(($R$3:$R$793=R189)*($S$3:$S$793&gt;S189))+1)-790</f>
        <v>46</v>
      </c>
      <c r="P189" s="3" t="b">
        <f t="shared" si="12"/>
        <v>1</v>
      </c>
      <c r="R189" s="3" t="str">
        <f t="shared" si="13"/>
        <v>小学体育与健康</v>
      </c>
      <c r="S189" s="3">
        <f t="shared" si="14"/>
        <v>82.635</v>
      </c>
      <c r="T189" s="3" t="str">
        <f t="shared" si="15"/>
        <v>小学体育与健康</v>
      </c>
      <c r="U189" s="3">
        <f t="shared" si="16"/>
        <v>82.635</v>
      </c>
      <c r="V189" s="3">
        <f t="shared" si="17"/>
        <v>82.635</v>
      </c>
    </row>
    <row r="190" s="3" customFormat="1" ht="13" customHeight="1" spans="1:22">
      <c r="A190" s="12">
        <v>49</v>
      </c>
      <c r="B190" s="13" t="s">
        <v>857</v>
      </c>
      <c r="C190" s="14" t="s">
        <v>220</v>
      </c>
      <c r="D190" s="12" t="s">
        <v>807</v>
      </c>
      <c r="E190" s="15" t="s">
        <v>808</v>
      </c>
      <c r="F190" s="15">
        <v>79.5</v>
      </c>
      <c r="G190" s="15">
        <v>41</v>
      </c>
      <c r="H190" s="15" t="s">
        <v>809</v>
      </c>
      <c r="I190" s="21">
        <v>7</v>
      </c>
      <c r="J190" s="21">
        <v>14</v>
      </c>
      <c r="K190" s="21">
        <v>85.24</v>
      </c>
      <c r="L190" s="21">
        <v>85.24</v>
      </c>
      <c r="N190" s="3" cm="1">
        <f t="array" ref="N190">SUMPRODUCT(--(($T$3:$T$793=T190)*($U$3:$U$793&gt;U190))+1)-790</f>
        <v>51</v>
      </c>
      <c r="O190" s="3" cm="1">
        <f t="array" ref="O190">SUMPRODUCT(--(($R$3:$R$793=R190)*($S$3:$S$793&gt;S190))+1)-790</f>
        <v>51</v>
      </c>
      <c r="P190" s="3" t="b">
        <f t="shared" si="12"/>
        <v>1</v>
      </c>
      <c r="R190" s="3" t="str">
        <f t="shared" si="13"/>
        <v>小学体育与健康</v>
      </c>
      <c r="S190" s="3">
        <f t="shared" si="14"/>
        <v>82.37</v>
      </c>
      <c r="T190" s="3" t="str">
        <f t="shared" si="15"/>
        <v>小学体育与健康</v>
      </c>
      <c r="U190" s="3">
        <f t="shared" si="16"/>
        <v>82.37</v>
      </c>
      <c r="V190" s="3">
        <f t="shared" si="17"/>
        <v>82.37</v>
      </c>
    </row>
    <row r="191" s="3" customFormat="1" ht="13" customHeight="1" spans="1:22">
      <c r="A191" s="12">
        <v>158</v>
      </c>
      <c r="B191" s="13" t="s">
        <v>966</v>
      </c>
      <c r="C191" s="14" t="s">
        <v>258</v>
      </c>
      <c r="D191" s="12" t="s">
        <v>807</v>
      </c>
      <c r="E191" s="18" t="s">
        <v>808</v>
      </c>
      <c r="F191" s="15">
        <v>75.25</v>
      </c>
      <c r="G191" s="15">
        <v>150</v>
      </c>
      <c r="H191" s="15" t="s">
        <v>809</v>
      </c>
      <c r="I191" s="21">
        <v>7</v>
      </c>
      <c r="J191" s="21">
        <v>15</v>
      </c>
      <c r="K191" s="23">
        <v>84.7</v>
      </c>
      <c r="L191" s="23">
        <v>84.7</v>
      </c>
      <c r="N191" s="3" cm="1">
        <f t="array" ref="N191">SUMPRODUCT(--(($T$3:$T$793=T191)*($U$3:$U$793&gt;U191))+1)-790</f>
        <v>138</v>
      </c>
      <c r="O191" s="3" cm="1">
        <f t="array" ref="O191">SUMPRODUCT(--(($R$3:$R$793=R191)*($S$3:$S$793&gt;S191))+1)-790</f>
        <v>138</v>
      </c>
      <c r="P191" s="3" t="b">
        <f t="shared" si="12"/>
        <v>1</v>
      </c>
      <c r="R191" s="3" t="str">
        <f t="shared" si="13"/>
        <v>小学体育与健康</v>
      </c>
      <c r="S191" s="3">
        <f t="shared" si="14"/>
        <v>79.975</v>
      </c>
      <c r="T191" s="3" t="str">
        <f t="shared" si="15"/>
        <v>小学体育与健康</v>
      </c>
      <c r="U191" s="3">
        <f t="shared" si="16"/>
        <v>79.975</v>
      </c>
      <c r="V191" s="3">
        <f t="shared" si="17"/>
        <v>79.975</v>
      </c>
    </row>
    <row r="192" s="3" customFormat="1" ht="13" customHeight="1" spans="1:22">
      <c r="A192" s="12">
        <v>88</v>
      </c>
      <c r="B192" s="13" t="s">
        <v>895</v>
      </c>
      <c r="C192" s="14" t="s">
        <v>206</v>
      </c>
      <c r="D192" s="12" t="s">
        <v>807</v>
      </c>
      <c r="E192" s="15" t="s">
        <v>808</v>
      </c>
      <c r="F192" s="15">
        <v>77.5</v>
      </c>
      <c r="G192" s="15">
        <v>81</v>
      </c>
      <c r="H192" s="15" t="s">
        <v>809</v>
      </c>
      <c r="I192" s="21">
        <v>7</v>
      </c>
      <c r="J192" s="21">
        <v>16</v>
      </c>
      <c r="K192" s="23">
        <v>85.5</v>
      </c>
      <c r="L192" s="23">
        <v>85.5</v>
      </c>
      <c r="N192" s="3" cm="1">
        <f t="array" ref="N192">SUMPRODUCT(--(($T$3:$T$793=T192)*($U$3:$U$793&gt;U192))+1)-790</f>
        <v>89</v>
      </c>
      <c r="O192" s="3" cm="1">
        <f t="array" ref="O192">SUMPRODUCT(--(($R$3:$R$793=R192)*($S$3:$S$793&gt;S192))+1)-790</f>
        <v>89</v>
      </c>
      <c r="P192" s="3" t="b">
        <f t="shared" si="12"/>
        <v>1</v>
      </c>
      <c r="R192" s="3" t="str">
        <f t="shared" si="13"/>
        <v>小学体育与健康</v>
      </c>
      <c r="S192" s="3">
        <f t="shared" si="14"/>
        <v>81.5</v>
      </c>
      <c r="T192" s="3" t="str">
        <f t="shared" si="15"/>
        <v>小学体育与健康</v>
      </c>
      <c r="U192" s="3">
        <f t="shared" si="16"/>
        <v>81.5</v>
      </c>
      <c r="V192" s="3">
        <f t="shared" si="17"/>
        <v>81.5</v>
      </c>
    </row>
    <row r="193" s="3" customFormat="1" ht="13" customHeight="1" spans="1:22">
      <c r="A193" s="12">
        <v>60</v>
      </c>
      <c r="B193" s="13" t="s">
        <v>867</v>
      </c>
      <c r="C193" s="14" t="s">
        <v>214</v>
      </c>
      <c r="D193" s="12" t="s">
        <v>807</v>
      </c>
      <c r="E193" s="15" t="s">
        <v>808</v>
      </c>
      <c r="F193" s="15">
        <v>78.75</v>
      </c>
      <c r="G193" s="15">
        <v>60</v>
      </c>
      <c r="H193" s="15" t="s">
        <v>809</v>
      </c>
      <c r="I193" s="21">
        <v>7</v>
      </c>
      <c r="J193" s="21">
        <v>17</v>
      </c>
      <c r="K193" s="21">
        <v>85.34</v>
      </c>
      <c r="L193" s="21">
        <v>85.34</v>
      </c>
      <c r="N193" s="3" cm="1">
        <f t="array" ref="N193">SUMPRODUCT(--(($T$3:$T$793=T193)*($U$3:$U$793&gt;U193))+1)-790</f>
        <v>69</v>
      </c>
      <c r="O193" s="3" cm="1">
        <f t="array" ref="O193">SUMPRODUCT(--(($R$3:$R$793=R193)*($S$3:$S$793&gt;S193))+1)-790</f>
        <v>69</v>
      </c>
      <c r="P193" s="3" t="b">
        <f t="shared" si="12"/>
        <v>1</v>
      </c>
      <c r="R193" s="3" t="str">
        <f t="shared" si="13"/>
        <v>小学体育与健康</v>
      </c>
      <c r="S193" s="3">
        <f t="shared" si="14"/>
        <v>82.045</v>
      </c>
      <c r="T193" s="3" t="str">
        <f t="shared" si="15"/>
        <v>小学体育与健康</v>
      </c>
      <c r="U193" s="3">
        <f t="shared" si="16"/>
        <v>82.045</v>
      </c>
      <c r="V193" s="3">
        <f t="shared" si="17"/>
        <v>82.045</v>
      </c>
    </row>
    <row r="194" s="3" customFormat="1" ht="13" customHeight="1" spans="1:22">
      <c r="A194" s="12">
        <v>117</v>
      </c>
      <c r="B194" s="13" t="s">
        <v>925</v>
      </c>
      <c r="C194" s="14" t="s">
        <v>54</v>
      </c>
      <c r="D194" s="12" t="s">
        <v>807</v>
      </c>
      <c r="E194" s="15" t="s">
        <v>808</v>
      </c>
      <c r="F194" s="15">
        <v>76.25</v>
      </c>
      <c r="G194" s="15">
        <v>113</v>
      </c>
      <c r="H194" s="15" t="s">
        <v>809</v>
      </c>
      <c r="I194" s="21">
        <v>7</v>
      </c>
      <c r="J194" s="21">
        <v>18</v>
      </c>
      <c r="K194" s="23">
        <v>88.1</v>
      </c>
      <c r="L194" s="23">
        <v>88.1</v>
      </c>
      <c r="N194" s="3" cm="1">
        <f t="array" ref="N194">SUMPRODUCT(--(($T$3:$T$793=T194)*($U$3:$U$793&gt;U194))+1)-790</f>
        <v>61</v>
      </c>
      <c r="O194" s="3" cm="1">
        <f t="array" ref="O194">SUMPRODUCT(--(($R$3:$R$793=R194)*($S$3:$S$793&gt;S194))+1)-790</f>
        <v>61</v>
      </c>
      <c r="P194" s="3" t="b">
        <f t="shared" si="12"/>
        <v>1</v>
      </c>
      <c r="R194" s="3" t="str">
        <f t="shared" si="13"/>
        <v>小学体育与健康</v>
      </c>
      <c r="S194" s="3">
        <f t="shared" si="14"/>
        <v>82.175</v>
      </c>
      <c r="T194" s="3" t="str">
        <f t="shared" si="15"/>
        <v>小学体育与健康</v>
      </c>
      <c r="U194" s="3">
        <f t="shared" si="16"/>
        <v>82.175</v>
      </c>
      <c r="V194" s="3">
        <f t="shared" si="17"/>
        <v>82.175</v>
      </c>
    </row>
    <row r="195" s="3" customFormat="1" ht="13" customHeight="1" spans="1:22">
      <c r="A195" s="12">
        <v>94</v>
      </c>
      <c r="B195" s="13" t="s">
        <v>901</v>
      </c>
      <c r="C195" s="14" t="s">
        <v>99</v>
      </c>
      <c r="D195" s="12" t="s">
        <v>807</v>
      </c>
      <c r="E195" s="15" t="s">
        <v>808</v>
      </c>
      <c r="F195" s="15">
        <v>77</v>
      </c>
      <c r="G195" s="15">
        <v>91</v>
      </c>
      <c r="H195" s="15" t="s">
        <v>809</v>
      </c>
      <c r="I195" s="21">
        <v>7</v>
      </c>
      <c r="J195" s="21">
        <v>19</v>
      </c>
      <c r="K195" s="21">
        <v>87.18</v>
      </c>
      <c r="L195" s="21">
        <v>87.18</v>
      </c>
      <c r="N195" s="3" cm="1">
        <f t="array" ref="N195">SUMPRODUCT(--(($T$3:$T$793=T195)*($U$3:$U$793&gt;U195))+1)-790</f>
        <v>66</v>
      </c>
      <c r="O195" s="3" cm="1">
        <f t="array" ref="O195">SUMPRODUCT(--(($R$3:$R$793=R195)*($S$3:$S$793&gt;S195))+1)-790</f>
        <v>66</v>
      </c>
      <c r="P195" s="3" t="b">
        <f t="shared" ref="P195:P258" si="18">N195=O195</f>
        <v>1</v>
      </c>
      <c r="R195" s="3" t="str">
        <f t="shared" ref="R195:R258" si="19">D195&amp;E195</f>
        <v>小学体育与健康</v>
      </c>
      <c r="S195" s="3">
        <f t="shared" ref="S195:S258" si="20">F195*0.5+L195*0.5</f>
        <v>82.09</v>
      </c>
      <c r="T195" s="3" t="str">
        <f t="shared" ref="T195:T258" si="21">D195&amp;E195</f>
        <v>小学体育与健康</v>
      </c>
      <c r="U195" s="3">
        <f t="shared" ref="U195:U258" si="22">F195*0.5+K195*0.5</f>
        <v>82.09</v>
      </c>
      <c r="V195" s="3">
        <f t="shared" ref="V195:V258" si="23">F195*0.5+L195*0.5</f>
        <v>82.09</v>
      </c>
    </row>
    <row r="196" s="3" customFormat="1" ht="13" customHeight="1" spans="1:22">
      <c r="A196" s="12">
        <v>68</v>
      </c>
      <c r="B196" s="13" t="s">
        <v>875</v>
      </c>
      <c r="C196" s="14" t="s">
        <v>169</v>
      </c>
      <c r="D196" s="12" t="s">
        <v>807</v>
      </c>
      <c r="E196" s="15" t="s">
        <v>808</v>
      </c>
      <c r="F196" s="15">
        <v>78.25</v>
      </c>
      <c r="G196" s="15">
        <v>68</v>
      </c>
      <c r="H196" s="15" t="s">
        <v>809</v>
      </c>
      <c r="I196" s="21">
        <v>7</v>
      </c>
      <c r="J196" s="21">
        <v>20</v>
      </c>
      <c r="K196" s="23">
        <v>86.1</v>
      </c>
      <c r="L196" s="23">
        <v>86.1</v>
      </c>
      <c r="N196" s="3" cm="1">
        <f t="array" ref="N196">SUMPRODUCT(--(($T$3:$T$793=T196)*($U$3:$U$793&gt;U196))+1)-790</f>
        <v>61</v>
      </c>
      <c r="O196" s="3" cm="1">
        <f t="array" ref="O196">SUMPRODUCT(--(($R$3:$R$793=R196)*($S$3:$S$793&gt;S196))+1)-790</f>
        <v>61</v>
      </c>
      <c r="P196" s="3" t="b">
        <f t="shared" si="18"/>
        <v>1</v>
      </c>
      <c r="R196" s="3" t="str">
        <f t="shared" si="19"/>
        <v>小学体育与健康</v>
      </c>
      <c r="S196" s="3">
        <f t="shared" si="20"/>
        <v>82.175</v>
      </c>
      <c r="T196" s="3" t="str">
        <f t="shared" si="21"/>
        <v>小学体育与健康</v>
      </c>
      <c r="U196" s="3">
        <f t="shared" si="22"/>
        <v>82.175</v>
      </c>
      <c r="V196" s="3">
        <f t="shared" si="23"/>
        <v>82.175</v>
      </c>
    </row>
    <row r="197" s="3" customFormat="1" ht="13" customHeight="1" spans="1:22">
      <c r="A197" s="12">
        <v>204</v>
      </c>
      <c r="B197" s="13" t="s">
        <v>1013</v>
      </c>
      <c r="C197" s="14" t="s">
        <v>74</v>
      </c>
      <c r="D197" s="12" t="s">
        <v>807</v>
      </c>
      <c r="E197" s="15" t="s">
        <v>808</v>
      </c>
      <c r="F197" s="15">
        <v>73.75</v>
      </c>
      <c r="G197" s="15">
        <v>198</v>
      </c>
      <c r="H197" s="15" t="s">
        <v>809</v>
      </c>
      <c r="I197" s="21">
        <v>7</v>
      </c>
      <c r="J197" s="21">
        <v>21</v>
      </c>
      <c r="K197" s="21">
        <v>87.46</v>
      </c>
      <c r="L197" s="21">
        <v>87.46</v>
      </c>
      <c r="N197" s="3" cm="1">
        <f t="array" ref="N197">SUMPRODUCT(--(($T$3:$T$793=T197)*($U$3:$U$793&gt;U197))+1)-790</f>
        <v>113</v>
      </c>
      <c r="O197" s="3" cm="1">
        <f t="array" ref="O197">SUMPRODUCT(--(($R$3:$R$793=R197)*($S$3:$S$793&gt;S197))+1)-790</f>
        <v>113</v>
      </c>
      <c r="P197" s="3" t="b">
        <f t="shared" si="18"/>
        <v>1</v>
      </c>
      <c r="R197" s="3" t="str">
        <f t="shared" si="19"/>
        <v>小学体育与健康</v>
      </c>
      <c r="S197" s="3">
        <f t="shared" si="20"/>
        <v>80.605</v>
      </c>
      <c r="T197" s="3" t="str">
        <f t="shared" si="21"/>
        <v>小学体育与健康</v>
      </c>
      <c r="U197" s="3">
        <f t="shared" si="22"/>
        <v>80.605</v>
      </c>
      <c r="V197" s="3">
        <f t="shared" si="23"/>
        <v>80.605</v>
      </c>
    </row>
    <row r="198" s="3" customFormat="1" ht="13" customHeight="1" spans="1:22">
      <c r="A198" s="12">
        <v>57</v>
      </c>
      <c r="B198" s="13" t="s">
        <v>864</v>
      </c>
      <c r="C198" s="14" t="s">
        <v>40</v>
      </c>
      <c r="D198" s="12" t="s">
        <v>807</v>
      </c>
      <c r="E198" s="15" t="s">
        <v>808</v>
      </c>
      <c r="F198" s="15">
        <v>79</v>
      </c>
      <c r="G198" s="15">
        <v>53</v>
      </c>
      <c r="H198" s="15" t="s">
        <v>809</v>
      </c>
      <c r="I198" s="21">
        <v>7</v>
      </c>
      <c r="J198" s="21">
        <v>22</v>
      </c>
      <c r="K198" s="21">
        <v>88.6</v>
      </c>
      <c r="L198" s="21">
        <v>88.6</v>
      </c>
      <c r="N198" s="3" cm="1">
        <f t="array" ref="N198">SUMPRODUCT(--(($T$3:$T$793=T198)*($U$3:$U$793&gt;U198))+1)-790</f>
        <v>21</v>
      </c>
      <c r="O198" s="3" cm="1">
        <f t="array" ref="O198">SUMPRODUCT(--(($R$3:$R$793=R198)*($S$3:$S$793&gt;S198))+1)-790</f>
        <v>21</v>
      </c>
      <c r="P198" s="3" t="b">
        <f t="shared" si="18"/>
        <v>1</v>
      </c>
      <c r="R198" s="3" t="str">
        <f t="shared" si="19"/>
        <v>小学体育与健康</v>
      </c>
      <c r="S198" s="3">
        <f t="shared" si="20"/>
        <v>83.8</v>
      </c>
      <c r="T198" s="3" t="str">
        <f t="shared" si="21"/>
        <v>小学体育与健康</v>
      </c>
      <c r="U198" s="3">
        <f t="shared" si="22"/>
        <v>83.8</v>
      </c>
      <c r="V198" s="3">
        <f t="shared" si="23"/>
        <v>83.8</v>
      </c>
    </row>
    <row r="199" s="3" customFormat="1" ht="13" customHeight="1" spans="1:22">
      <c r="A199" s="12">
        <v>167</v>
      </c>
      <c r="B199" s="13" t="s">
        <v>976</v>
      </c>
      <c r="C199" s="14" t="s">
        <v>379</v>
      </c>
      <c r="D199" s="12" t="s">
        <v>807</v>
      </c>
      <c r="E199" s="15" t="s">
        <v>808</v>
      </c>
      <c r="F199" s="15">
        <v>75</v>
      </c>
      <c r="G199" s="15">
        <v>159</v>
      </c>
      <c r="H199" s="15" t="s">
        <v>809</v>
      </c>
      <c r="I199" s="21">
        <v>7</v>
      </c>
      <c r="J199" s="21">
        <v>23</v>
      </c>
      <c r="K199" s="21">
        <v>82.76</v>
      </c>
      <c r="L199" s="21">
        <v>82.76</v>
      </c>
      <c r="N199" s="3" cm="1">
        <f t="array" ref="N199">SUMPRODUCT(--(($T$3:$T$793=T199)*($U$3:$U$793&gt;U199))+1)-790</f>
        <v>170</v>
      </c>
      <c r="O199" s="3" cm="1">
        <f t="array" ref="O199">SUMPRODUCT(--(($R$3:$R$793=R199)*($S$3:$S$793&gt;S199))+1)-790</f>
        <v>170</v>
      </c>
      <c r="P199" s="3" t="b">
        <f t="shared" si="18"/>
        <v>1</v>
      </c>
      <c r="R199" s="3" t="str">
        <f t="shared" si="19"/>
        <v>小学体育与健康</v>
      </c>
      <c r="S199" s="3">
        <f t="shared" si="20"/>
        <v>78.88</v>
      </c>
      <c r="T199" s="3" t="str">
        <f t="shared" si="21"/>
        <v>小学体育与健康</v>
      </c>
      <c r="U199" s="3">
        <f t="shared" si="22"/>
        <v>78.88</v>
      </c>
      <c r="V199" s="3">
        <f t="shared" si="23"/>
        <v>78.88</v>
      </c>
    </row>
    <row r="200" s="3" customFormat="1" ht="13" customHeight="1" spans="1:22">
      <c r="A200" s="12">
        <v>166</v>
      </c>
      <c r="B200" s="13" t="s">
        <v>975</v>
      </c>
      <c r="C200" s="14" t="s">
        <v>291</v>
      </c>
      <c r="D200" s="12" t="s">
        <v>807</v>
      </c>
      <c r="E200" s="15" t="s">
        <v>808</v>
      </c>
      <c r="F200" s="15">
        <v>75</v>
      </c>
      <c r="G200" s="15">
        <v>159</v>
      </c>
      <c r="H200" s="15" t="s">
        <v>809</v>
      </c>
      <c r="I200" s="21">
        <v>7</v>
      </c>
      <c r="J200" s="21">
        <v>24</v>
      </c>
      <c r="K200" s="21">
        <v>84.14</v>
      </c>
      <c r="L200" s="21">
        <v>84.14</v>
      </c>
      <c r="N200" s="3" cm="1">
        <f t="array" ref="N200">SUMPRODUCT(--(($T$3:$T$793=T200)*($U$3:$U$793&gt;U200))+1)-790</f>
        <v>149</v>
      </c>
      <c r="O200" s="3" cm="1">
        <f t="array" ref="O200">SUMPRODUCT(--(($R$3:$R$793=R200)*($S$3:$S$793&gt;S200))+1)-790</f>
        <v>149</v>
      </c>
      <c r="P200" s="3" t="b">
        <f t="shared" si="18"/>
        <v>1</v>
      </c>
      <c r="R200" s="3" t="str">
        <f t="shared" si="19"/>
        <v>小学体育与健康</v>
      </c>
      <c r="S200" s="3">
        <f t="shared" si="20"/>
        <v>79.57</v>
      </c>
      <c r="T200" s="3" t="str">
        <f t="shared" si="21"/>
        <v>小学体育与健康</v>
      </c>
      <c r="U200" s="3">
        <f t="shared" si="22"/>
        <v>79.57</v>
      </c>
      <c r="V200" s="3">
        <f t="shared" si="23"/>
        <v>79.57</v>
      </c>
    </row>
    <row r="201" s="3" customFormat="1" ht="13" customHeight="1" spans="1:22">
      <c r="A201" s="12">
        <v>137</v>
      </c>
      <c r="B201" s="13" t="s">
        <v>945</v>
      </c>
      <c r="C201" s="14" t="s">
        <v>523</v>
      </c>
      <c r="D201" s="12" t="s">
        <v>807</v>
      </c>
      <c r="E201" s="18" t="s">
        <v>808</v>
      </c>
      <c r="F201" s="15">
        <v>75.75</v>
      </c>
      <c r="G201" s="15">
        <v>133</v>
      </c>
      <c r="H201" s="15" t="s">
        <v>809</v>
      </c>
      <c r="I201" s="21">
        <v>7</v>
      </c>
      <c r="J201" s="21">
        <v>25</v>
      </c>
      <c r="K201" s="21">
        <v>80.4</v>
      </c>
      <c r="L201" s="21">
        <v>80.4</v>
      </c>
      <c r="N201" s="3" cm="1">
        <f t="array" ref="N201">SUMPRODUCT(--(($T$3:$T$793=T201)*($U$3:$U$793&gt;U201))+1)-790</f>
        <v>192</v>
      </c>
      <c r="O201" s="3" cm="1">
        <f t="array" ref="O201">SUMPRODUCT(--(($R$3:$R$793=R201)*($S$3:$S$793&gt;S201))+1)-790</f>
        <v>192</v>
      </c>
      <c r="P201" s="3" t="b">
        <f t="shared" si="18"/>
        <v>1</v>
      </c>
      <c r="R201" s="3" t="str">
        <f t="shared" si="19"/>
        <v>小学体育与健康</v>
      </c>
      <c r="S201" s="3">
        <f t="shared" si="20"/>
        <v>78.075</v>
      </c>
      <c r="T201" s="3" t="str">
        <f t="shared" si="21"/>
        <v>小学体育与健康</v>
      </c>
      <c r="U201" s="3">
        <f t="shared" si="22"/>
        <v>78.075</v>
      </c>
      <c r="V201" s="3">
        <f t="shared" si="23"/>
        <v>78.075</v>
      </c>
    </row>
    <row r="202" s="3" customFormat="1" ht="13" customHeight="1" spans="1:22">
      <c r="A202" s="12">
        <v>215</v>
      </c>
      <c r="B202" s="13" t="s">
        <v>1023</v>
      </c>
      <c r="C202" s="14" t="s">
        <v>297</v>
      </c>
      <c r="D202" s="12" t="s">
        <v>807</v>
      </c>
      <c r="E202" s="15" t="s">
        <v>808</v>
      </c>
      <c r="F202" s="15">
        <v>73.5</v>
      </c>
      <c r="G202" s="15">
        <v>205</v>
      </c>
      <c r="H202" s="15" t="s">
        <v>809</v>
      </c>
      <c r="I202" s="21">
        <v>7</v>
      </c>
      <c r="J202" s="21">
        <v>26</v>
      </c>
      <c r="K202" s="21">
        <v>84.02</v>
      </c>
      <c r="L202" s="21">
        <v>84.02</v>
      </c>
      <c r="N202" s="3" cm="1">
        <f t="array" ref="N202">SUMPRODUCT(--(($T$3:$T$793=T202)*($U$3:$U$793&gt;U202))+1)-790</f>
        <v>172</v>
      </c>
      <c r="O202" s="3" cm="1">
        <f t="array" ref="O202">SUMPRODUCT(--(($R$3:$R$793=R202)*($S$3:$S$793&gt;S202))+1)-790</f>
        <v>172</v>
      </c>
      <c r="P202" s="3" t="b">
        <f t="shared" si="18"/>
        <v>1</v>
      </c>
      <c r="R202" s="3" t="str">
        <f t="shared" si="19"/>
        <v>小学体育与健康</v>
      </c>
      <c r="S202" s="3">
        <f t="shared" si="20"/>
        <v>78.76</v>
      </c>
      <c r="T202" s="3" t="str">
        <f t="shared" si="21"/>
        <v>小学体育与健康</v>
      </c>
      <c r="U202" s="3">
        <f t="shared" si="22"/>
        <v>78.76</v>
      </c>
      <c r="V202" s="3">
        <f t="shared" si="23"/>
        <v>78.76</v>
      </c>
    </row>
    <row r="203" s="3" customFormat="1" ht="13" customHeight="1" spans="1:22">
      <c r="A203" s="12">
        <v>33</v>
      </c>
      <c r="B203" s="13" t="s">
        <v>841</v>
      </c>
      <c r="C203" s="14" t="s">
        <v>67</v>
      </c>
      <c r="D203" s="12" t="s">
        <v>807</v>
      </c>
      <c r="E203" s="15" t="s">
        <v>808</v>
      </c>
      <c r="F203" s="15">
        <v>80.5</v>
      </c>
      <c r="G203" s="15">
        <v>32</v>
      </c>
      <c r="H203" s="16" t="s">
        <v>809</v>
      </c>
      <c r="I203" s="21">
        <v>7</v>
      </c>
      <c r="J203" s="21">
        <v>27</v>
      </c>
      <c r="K203" s="21">
        <v>87.7</v>
      </c>
      <c r="L203" s="21">
        <v>87.7</v>
      </c>
      <c r="N203" s="3" cm="1">
        <f t="array" ref="N203">SUMPRODUCT(--(($T$3:$T$793=T203)*($U$3:$U$793&gt;U203))+1)-790</f>
        <v>17</v>
      </c>
      <c r="O203" s="3" cm="1">
        <f t="array" ref="O203">SUMPRODUCT(--(($R$3:$R$793=R203)*($S$3:$S$793&gt;S203))+1)-790</f>
        <v>17</v>
      </c>
      <c r="P203" s="3" t="b">
        <f t="shared" si="18"/>
        <v>1</v>
      </c>
      <c r="R203" s="3" t="str">
        <f t="shared" si="19"/>
        <v>小学体育与健康</v>
      </c>
      <c r="S203" s="3">
        <f t="shared" si="20"/>
        <v>84.1</v>
      </c>
      <c r="T203" s="3" t="str">
        <f t="shared" si="21"/>
        <v>小学体育与健康</v>
      </c>
      <c r="U203" s="3">
        <f t="shared" si="22"/>
        <v>84.1</v>
      </c>
      <c r="V203" s="3">
        <f t="shared" si="23"/>
        <v>84.1</v>
      </c>
    </row>
    <row r="204" s="3" customFormat="1" ht="13" customHeight="1" spans="1:22">
      <c r="A204" s="12">
        <v>42</v>
      </c>
      <c r="B204" s="13" t="s">
        <v>850</v>
      </c>
      <c r="C204" s="14" t="s">
        <v>145</v>
      </c>
      <c r="D204" s="12" t="s">
        <v>807</v>
      </c>
      <c r="E204" s="15" t="s">
        <v>808</v>
      </c>
      <c r="F204" s="15">
        <v>79.5</v>
      </c>
      <c r="G204" s="15">
        <v>41</v>
      </c>
      <c r="H204" s="15" t="s">
        <v>809</v>
      </c>
      <c r="I204" s="21">
        <v>7</v>
      </c>
      <c r="J204" s="21">
        <v>28</v>
      </c>
      <c r="K204" s="21">
        <v>86.38</v>
      </c>
      <c r="L204" s="21">
        <v>86.38</v>
      </c>
      <c r="N204" s="3" cm="1">
        <f t="array" ref="N204">SUMPRODUCT(--(($T$3:$T$793=T204)*($U$3:$U$793&gt;U204))+1)-790</f>
        <v>38</v>
      </c>
      <c r="O204" s="3" cm="1">
        <f t="array" ref="O204">SUMPRODUCT(--(($R$3:$R$793=R204)*($S$3:$S$793&gt;S204))+1)-790</f>
        <v>38</v>
      </c>
      <c r="P204" s="3" t="b">
        <f t="shared" si="18"/>
        <v>1</v>
      </c>
      <c r="R204" s="3" t="str">
        <f t="shared" si="19"/>
        <v>小学体育与健康</v>
      </c>
      <c r="S204" s="3">
        <f t="shared" si="20"/>
        <v>82.94</v>
      </c>
      <c r="T204" s="3" t="str">
        <f t="shared" si="21"/>
        <v>小学体育与健康</v>
      </c>
      <c r="U204" s="3">
        <f t="shared" si="22"/>
        <v>82.94</v>
      </c>
      <c r="V204" s="3">
        <f t="shared" si="23"/>
        <v>82.94</v>
      </c>
    </row>
    <row r="205" s="3" customFormat="1" ht="13" customHeight="1" spans="1:22">
      <c r="A205" s="12">
        <v>22</v>
      </c>
      <c r="B205" s="13" t="s">
        <v>830</v>
      </c>
      <c r="C205" s="14" t="s">
        <v>116</v>
      </c>
      <c r="D205" s="12" t="s">
        <v>807</v>
      </c>
      <c r="E205" s="15" t="s">
        <v>808</v>
      </c>
      <c r="F205" s="15">
        <v>81.75</v>
      </c>
      <c r="G205" s="15">
        <v>22</v>
      </c>
      <c r="H205" s="16" t="s">
        <v>809</v>
      </c>
      <c r="I205" s="21">
        <v>7</v>
      </c>
      <c r="J205" s="21">
        <v>29</v>
      </c>
      <c r="K205" s="21">
        <v>86.88</v>
      </c>
      <c r="L205" s="21">
        <v>86.88</v>
      </c>
      <c r="N205" s="3" cm="1">
        <f t="array" ref="N205">SUMPRODUCT(--(($T$3:$T$793=T205)*($U$3:$U$793&gt;U205))+1)-790</f>
        <v>16</v>
      </c>
      <c r="O205" s="3" cm="1">
        <f t="array" ref="O205">SUMPRODUCT(--(($R$3:$R$793=R205)*($S$3:$S$793&gt;S205))+1)-790</f>
        <v>16</v>
      </c>
      <c r="P205" s="3" t="b">
        <f t="shared" si="18"/>
        <v>1</v>
      </c>
      <c r="R205" s="3" t="str">
        <f t="shared" si="19"/>
        <v>小学体育与健康</v>
      </c>
      <c r="S205" s="3">
        <f t="shared" si="20"/>
        <v>84.315</v>
      </c>
      <c r="T205" s="3" t="str">
        <f t="shared" si="21"/>
        <v>小学体育与健康</v>
      </c>
      <c r="U205" s="3">
        <f t="shared" si="22"/>
        <v>84.315</v>
      </c>
      <c r="V205" s="3">
        <f t="shared" si="23"/>
        <v>84.315</v>
      </c>
    </row>
    <row r="206" s="3" customFormat="1" ht="13" customHeight="1" spans="1:22">
      <c r="A206" s="12">
        <v>146</v>
      </c>
      <c r="B206" s="13" t="s">
        <v>954</v>
      </c>
      <c r="C206" s="14" t="s">
        <v>207</v>
      </c>
      <c r="D206" s="12" t="s">
        <v>807</v>
      </c>
      <c r="E206" s="15" t="s">
        <v>808</v>
      </c>
      <c r="F206" s="15">
        <v>75.5</v>
      </c>
      <c r="G206" s="15">
        <v>138</v>
      </c>
      <c r="H206" s="15" t="s">
        <v>809</v>
      </c>
      <c r="I206" s="21">
        <v>7</v>
      </c>
      <c r="J206" s="21">
        <v>30</v>
      </c>
      <c r="K206" s="21">
        <v>85.5</v>
      </c>
      <c r="L206" s="21">
        <v>85.5</v>
      </c>
      <c r="N206" s="3" cm="1">
        <f t="array" ref="N206">SUMPRODUCT(--(($T$3:$T$793=T206)*($U$3:$U$793&gt;U206))+1)-790</f>
        <v>120</v>
      </c>
      <c r="O206" s="3" cm="1">
        <f t="array" ref="O206">SUMPRODUCT(--(($R$3:$R$793=R206)*($S$3:$S$793&gt;S206))+1)-790</f>
        <v>120</v>
      </c>
      <c r="P206" s="3" t="b">
        <f t="shared" si="18"/>
        <v>1</v>
      </c>
      <c r="R206" s="3" t="str">
        <f t="shared" si="19"/>
        <v>小学体育与健康</v>
      </c>
      <c r="S206" s="3">
        <f t="shared" si="20"/>
        <v>80.5</v>
      </c>
      <c r="T206" s="3" t="str">
        <f t="shared" si="21"/>
        <v>小学体育与健康</v>
      </c>
      <c r="U206" s="3">
        <f t="shared" si="22"/>
        <v>80.5</v>
      </c>
      <c r="V206" s="3">
        <f t="shared" si="23"/>
        <v>80.5</v>
      </c>
    </row>
    <row r="207" s="3" customFormat="1" ht="13" customHeight="1" spans="1:22">
      <c r="A207" s="12">
        <v>69</v>
      </c>
      <c r="B207" s="13" t="s">
        <v>876</v>
      </c>
      <c r="C207" s="14" t="s">
        <v>322</v>
      </c>
      <c r="D207" s="12" t="s">
        <v>807</v>
      </c>
      <c r="E207" s="15" t="s">
        <v>808</v>
      </c>
      <c r="F207" s="15">
        <v>78.25</v>
      </c>
      <c r="G207" s="15">
        <v>68</v>
      </c>
      <c r="H207" s="15" t="s">
        <v>809</v>
      </c>
      <c r="I207" s="21">
        <v>8</v>
      </c>
      <c r="J207" s="21">
        <v>1</v>
      </c>
      <c r="K207" s="21">
        <v>83.64</v>
      </c>
      <c r="L207" s="21">
        <v>83.64</v>
      </c>
      <c r="N207" s="3" cm="1">
        <f t="array" ref="N207">SUMPRODUCT(--(($T$3:$T$793=T207)*($U$3:$U$793&gt;U207))+1)-790</f>
        <v>103</v>
      </c>
      <c r="O207" s="3" cm="1">
        <f t="array" ref="O207">SUMPRODUCT(--(($R$3:$R$793=R207)*($S$3:$S$793&gt;S207))+1)-790</f>
        <v>103</v>
      </c>
      <c r="P207" s="3" t="b">
        <f t="shared" si="18"/>
        <v>1</v>
      </c>
      <c r="R207" s="3" t="str">
        <f t="shared" si="19"/>
        <v>小学体育与健康</v>
      </c>
      <c r="S207" s="3">
        <f t="shared" si="20"/>
        <v>80.945</v>
      </c>
      <c r="T207" s="3" t="str">
        <f t="shared" si="21"/>
        <v>小学体育与健康</v>
      </c>
      <c r="U207" s="3">
        <f t="shared" si="22"/>
        <v>80.945</v>
      </c>
      <c r="V207" s="3">
        <f t="shared" si="23"/>
        <v>80.945</v>
      </c>
    </row>
    <row r="208" s="4" customFormat="1" ht="13" customHeight="1" spans="1:22">
      <c r="A208" s="12">
        <v>162</v>
      </c>
      <c r="B208" s="13" t="s">
        <v>970</v>
      </c>
      <c r="C208" s="14" t="s">
        <v>175</v>
      </c>
      <c r="D208" s="12" t="s">
        <v>807</v>
      </c>
      <c r="E208" s="15" t="s">
        <v>808</v>
      </c>
      <c r="F208" s="15">
        <v>75</v>
      </c>
      <c r="G208" s="15">
        <v>159</v>
      </c>
      <c r="H208" s="15" t="s">
        <v>809</v>
      </c>
      <c r="I208" s="21">
        <v>8</v>
      </c>
      <c r="J208" s="21">
        <v>2</v>
      </c>
      <c r="K208" s="21">
        <v>86.04</v>
      </c>
      <c r="L208" s="21">
        <v>86.04</v>
      </c>
      <c r="N208" s="3" cm="1">
        <f t="array" ref="N208">SUMPRODUCT(--(($T$3:$T$793=T208)*($U$3:$U$793&gt;U208))+1)-790</f>
        <v>118</v>
      </c>
      <c r="O208" s="3" cm="1">
        <f t="array" ref="O208">SUMPRODUCT(--(($R$3:$R$793=R208)*($S$3:$S$793&gt;S208))+1)-790</f>
        <v>118</v>
      </c>
      <c r="P208" s="3" t="b">
        <f t="shared" si="18"/>
        <v>1</v>
      </c>
      <c r="Q208" s="3"/>
      <c r="R208" s="3" t="str">
        <f t="shared" si="19"/>
        <v>小学体育与健康</v>
      </c>
      <c r="S208" s="3">
        <f t="shared" si="20"/>
        <v>80.52</v>
      </c>
      <c r="T208" s="3" t="str">
        <f t="shared" si="21"/>
        <v>小学体育与健康</v>
      </c>
      <c r="U208" s="3">
        <f t="shared" si="22"/>
        <v>80.52</v>
      </c>
      <c r="V208" s="3">
        <f t="shared" si="23"/>
        <v>80.52</v>
      </c>
    </row>
    <row r="209" s="3" customFormat="1" ht="13" customHeight="1" spans="1:22">
      <c r="A209" s="12">
        <v>109</v>
      </c>
      <c r="B209" s="13" t="s">
        <v>916</v>
      </c>
      <c r="C209" s="14" t="s">
        <v>299</v>
      </c>
      <c r="D209" s="12" t="s">
        <v>807</v>
      </c>
      <c r="E209" s="15" t="s">
        <v>808</v>
      </c>
      <c r="F209" s="15">
        <v>76.5</v>
      </c>
      <c r="G209" s="15">
        <v>105</v>
      </c>
      <c r="H209" s="15" t="s">
        <v>809</v>
      </c>
      <c r="I209" s="21">
        <v>8</v>
      </c>
      <c r="J209" s="21">
        <v>3</v>
      </c>
      <c r="K209" s="21">
        <v>83.96</v>
      </c>
      <c r="L209" s="21">
        <v>83.96</v>
      </c>
      <c r="N209" s="3" cm="1">
        <f t="array" ref="N209">SUMPRODUCT(--(($T$3:$T$793=T209)*($U$3:$U$793&gt;U209))+1)-790</f>
        <v>128</v>
      </c>
      <c r="O209" s="3" cm="1">
        <f t="array" ref="O209">SUMPRODUCT(--(($R$3:$R$793=R209)*($S$3:$S$793&gt;S209))+1)-790</f>
        <v>128</v>
      </c>
      <c r="P209" s="3" t="b">
        <f t="shared" si="18"/>
        <v>1</v>
      </c>
      <c r="R209" s="3" t="str">
        <f t="shared" si="19"/>
        <v>小学体育与健康</v>
      </c>
      <c r="S209" s="3">
        <f t="shared" si="20"/>
        <v>80.23</v>
      </c>
      <c r="T209" s="3" t="str">
        <f t="shared" si="21"/>
        <v>小学体育与健康</v>
      </c>
      <c r="U209" s="3">
        <f t="shared" si="22"/>
        <v>80.23</v>
      </c>
      <c r="V209" s="3">
        <f t="shared" si="23"/>
        <v>80.23</v>
      </c>
    </row>
    <row r="210" s="3" customFormat="1" ht="13" customHeight="1" spans="1:22">
      <c r="A210" s="12">
        <v>64</v>
      </c>
      <c r="B210" s="13" t="s">
        <v>871</v>
      </c>
      <c r="C210" s="14" t="s">
        <v>537</v>
      </c>
      <c r="D210" s="12" t="s">
        <v>807</v>
      </c>
      <c r="E210" s="15" t="s">
        <v>808</v>
      </c>
      <c r="F210" s="15">
        <v>78.5</v>
      </c>
      <c r="G210" s="15">
        <v>61</v>
      </c>
      <c r="H210" s="15" t="s">
        <v>809</v>
      </c>
      <c r="I210" s="21">
        <v>8</v>
      </c>
      <c r="J210" s="21">
        <v>4</v>
      </c>
      <c r="K210" s="21">
        <v>80.18</v>
      </c>
      <c r="L210" s="21">
        <v>80.18</v>
      </c>
      <c r="N210" s="3" cm="1">
        <f t="array" ref="N210">SUMPRODUCT(--(($T$3:$T$793=T210)*($U$3:$U$793&gt;U210))+1)-790</f>
        <v>156</v>
      </c>
      <c r="O210" s="3" cm="1">
        <f t="array" ref="O210">SUMPRODUCT(--(($R$3:$R$793=R210)*($S$3:$S$793&gt;S210))+1)-790</f>
        <v>156</v>
      </c>
      <c r="P210" s="3" t="b">
        <f t="shared" si="18"/>
        <v>1</v>
      </c>
      <c r="R210" s="3" t="str">
        <f t="shared" si="19"/>
        <v>小学体育与健康</v>
      </c>
      <c r="S210" s="3">
        <f t="shared" si="20"/>
        <v>79.34</v>
      </c>
      <c r="T210" s="3" t="str">
        <f t="shared" si="21"/>
        <v>小学体育与健康</v>
      </c>
      <c r="U210" s="3">
        <f t="shared" si="22"/>
        <v>79.34</v>
      </c>
      <c r="V210" s="3">
        <f t="shared" si="23"/>
        <v>79.34</v>
      </c>
    </row>
    <row r="211" s="3" customFormat="1" ht="13" customHeight="1" spans="1:22">
      <c r="A211" s="12">
        <v>77</v>
      </c>
      <c r="B211" s="13" t="s">
        <v>884</v>
      </c>
      <c r="C211" s="14" t="s">
        <v>156</v>
      </c>
      <c r="D211" s="12" t="s">
        <v>807</v>
      </c>
      <c r="E211" s="15" t="s">
        <v>808</v>
      </c>
      <c r="F211" s="15">
        <v>78</v>
      </c>
      <c r="G211" s="15">
        <v>72</v>
      </c>
      <c r="H211" s="15" t="s">
        <v>809</v>
      </c>
      <c r="I211" s="21">
        <v>8</v>
      </c>
      <c r="J211" s="21">
        <v>5</v>
      </c>
      <c r="K211" s="21">
        <v>86.24</v>
      </c>
      <c r="L211" s="21">
        <v>86.24</v>
      </c>
      <c r="N211" s="3" cm="1">
        <f t="array" ref="N211">SUMPRODUCT(--(($T$3:$T$793=T211)*($U$3:$U$793&gt;U211))+1)-790</f>
        <v>65</v>
      </c>
      <c r="O211" s="3" cm="1">
        <f t="array" ref="O211">SUMPRODUCT(--(($R$3:$R$793=R211)*($S$3:$S$793&gt;S211))+1)-790</f>
        <v>65</v>
      </c>
      <c r="P211" s="3" t="b">
        <f t="shared" si="18"/>
        <v>1</v>
      </c>
      <c r="R211" s="3" t="str">
        <f t="shared" si="19"/>
        <v>小学体育与健康</v>
      </c>
      <c r="S211" s="3">
        <f t="shared" si="20"/>
        <v>82.12</v>
      </c>
      <c r="T211" s="3" t="str">
        <f t="shared" si="21"/>
        <v>小学体育与健康</v>
      </c>
      <c r="U211" s="3">
        <f t="shared" si="22"/>
        <v>82.12</v>
      </c>
      <c r="V211" s="3">
        <f t="shared" si="23"/>
        <v>82.12</v>
      </c>
    </row>
    <row r="212" s="3" customFormat="1" ht="13" customHeight="1" spans="1:22">
      <c r="A212" s="12">
        <v>97</v>
      </c>
      <c r="B212" s="13" t="s">
        <v>904</v>
      </c>
      <c r="C212" s="14" t="s">
        <v>123</v>
      </c>
      <c r="D212" s="12" t="s">
        <v>807</v>
      </c>
      <c r="E212" s="15" t="s">
        <v>808</v>
      </c>
      <c r="F212" s="15">
        <v>77</v>
      </c>
      <c r="G212" s="15">
        <v>91</v>
      </c>
      <c r="H212" s="15" t="s">
        <v>809</v>
      </c>
      <c r="I212" s="21">
        <v>8</v>
      </c>
      <c r="J212" s="21">
        <v>6</v>
      </c>
      <c r="K212" s="21">
        <v>86.74</v>
      </c>
      <c r="L212" s="21">
        <v>86.74</v>
      </c>
      <c r="N212" s="3" cm="1">
        <f t="array" ref="N212">SUMPRODUCT(--(($T$3:$T$793=T212)*($U$3:$U$793&gt;U212))+1)-790</f>
        <v>75</v>
      </c>
      <c r="O212" s="3" cm="1">
        <f t="array" ref="O212">SUMPRODUCT(--(($R$3:$R$793=R212)*($S$3:$S$793&gt;S212))+1)-790</f>
        <v>75</v>
      </c>
      <c r="P212" s="3" t="b">
        <f t="shared" si="18"/>
        <v>1</v>
      </c>
      <c r="R212" s="3" t="str">
        <f t="shared" si="19"/>
        <v>小学体育与健康</v>
      </c>
      <c r="S212" s="3">
        <f t="shared" si="20"/>
        <v>81.87</v>
      </c>
      <c r="T212" s="3" t="str">
        <f t="shared" si="21"/>
        <v>小学体育与健康</v>
      </c>
      <c r="U212" s="3">
        <f t="shared" si="22"/>
        <v>81.87</v>
      </c>
      <c r="V212" s="3">
        <f t="shared" si="23"/>
        <v>81.87</v>
      </c>
    </row>
    <row r="213" s="3" customFormat="1" ht="13" customHeight="1" spans="1:22">
      <c r="A213" s="12">
        <v>50</v>
      </c>
      <c r="B213" s="13" t="s">
        <v>858</v>
      </c>
      <c r="C213" s="14" t="s">
        <v>17</v>
      </c>
      <c r="D213" s="12" t="s">
        <v>807</v>
      </c>
      <c r="E213" s="15" t="s">
        <v>808</v>
      </c>
      <c r="F213" s="15">
        <v>79.25</v>
      </c>
      <c r="G213" s="15">
        <v>50</v>
      </c>
      <c r="H213" s="15" t="s">
        <v>809</v>
      </c>
      <c r="I213" s="21">
        <v>8</v>
      </c>
      <c r="J213" s="21">
        <v>7</v>
      </c>
      <c r="K213" s="21">
        <v>89.92</v>
      </c>
      <c r="L213" s="21">
        <v>89.92</v>
      </c>
      <c r="N213" s="3" cm="1">
        <f t="array" ref="N213">SUMPRODUCT(--(($T$3:$T$793=T213)*($U$3:$U$793&gt;U213))+1)-790</f>
        <v>14</v>
      </c>
      <c r="O213" s="3" cm="1">
        <f t="array" ref="O213">SUMPRODUCT(--(($R$3:$R$793=R213)*($S$3:$S$793&gt;S213))+1)-790</f>
        <v>14</v>
      </c>
      <c r="P213" s="3" t="b">
        <f t="shared" si="18"/>
        <v>1</v>
      </c>
      <c r="R213" s="3" t="str">
        <f t="shared" si="19"/>
        <v>小学体育与健康</v>
      </c>
      <c r="S213" s="3">
        <f t="shared" si="20"/>
        <v>84.585</v>
      </c>
      <c r="T213" s="3" t="str">
        <f t="shared" si="21"/>
        <v>小学体育与健康</v>
      </c>
      <c r="U213" s="3">
        <f t="shared" si="22"/>
        <v>84.585</v>
      </c>
      <c r="V213" s="3">
        <f t="shared" si="23"/>
        <v>84.585</v>
      </c>
    </row>
    <row r="214" s="3" customFormat="1" ht="13" customHeight="1" spans="1:22">
      <c r="A214" s="12">
        <v>234</v>
      </c>
      <c r="B214" s="13" t="s">
        <v>1042</v>
      </c>
      <c r="C214" s="14" t="s">
        <v>203</v>
      </c>
      <c r="D214" s="12" t="s">
        <v>807</v>
      </c>
      <c r="E214" s="15" t="s">
        <v>808</v>
      </c>
      <c r="F214" s="15">
        <v>73</v>
      </c>
      <c r="G214" s="15">
        <v>230</v>
      </c>
      <c r="H214" s="15" t="s">
        <v>809</v>
      </c>
      <c r="I214" s="21">
        <v>8</v>
      </c>
      <c r="J214" s="21">
        <v>8</v>
      </c>
      <c r="K214" s="21">
        <v>85.56</v>
      </c>
      <c r="L214" s="21">
        <v>85.56</v>
      </c>
      <c r="N214" s="3" cm="1">
        <f t="array" ref="N214">SUMPRODUCT(--(($T$3:$T$793=T214)*($U$3:$U$793&gt;U214))+1)-790</f>
        <v>158</v>
      </c>
      <c r="O214" s="3" cm="1">
        <f t="array" ref="O214">SUMPRODUCT(--(($R$3:$R$793=R214)*($S$3:$S$793&gt;S214))+1)-790</f>
        <v>158</v>
      </c>
      <c r="P214" s="3" t="b">
        <f t="shared" si="18"/>
        <v>1</v>
      </c>
      <c r="R214" s="3" t="str">
        <f t="shared" si="19"/>
        <v>小学体育与健康</v>
      </c>
      <c r="S214" s="3">
        <f t="shared" si="20"/>
        <v>79.28</v>
      </c>
      <c r="T214" s="3" t="str">
        <f t="shared" si="21"/>
        <v>小学体育与健康</v>
      </c>
      <c r="U214" s="3">
        <f t="shared" si="22"/>
        <v>79.28</v>
      </c>
      <c r="V214" s="3">
        <f t="shared" si="23"/>
        <v>79.28</v>
      </c>
    </row>
    <row r="215" s="3" customFormat="1" ht="13" customHeight="1" spans="1:22">
      <c r="A215" s="12">
        <v>135</v>
      </c>
      <c r="B215" s="13" t="s">
        <v>943</v>
      </c>
      <c r="C215" s="14" t="s">
        <v>334</v>
      </c>
      <c r="D215" s="12" t="s">
        <v>807</v>
      </c>
      <c r="E215" s="15" t="s">
        <v>808</v>
      </c>
      <c r="F215" s="15">
        <v>75.75</v>
      </c>
      <c r="G215" s="15">
        <v>133</v>
      </c>
      <c r="H215" s="15" t="s">
        <v>809</v>
      </c>
      <c r="I215" s="21">
        <v>8</v>
      </c>
      <c r="J215" s="21">
        <v>9</v>
      </c>
      <c r="K215" s="21">
        <v>83.38</v>
      </c>
      <c r="L215" s="21">
        <v>83.38</v>
      </c>
      <c r="N215" s="3" cm="1">
        <f t="array" ref="N215">SUMPRODUCT(--(($T$3:$T$793=T215)*($U$3:$U$793&gt;U215))+1)-790</f>
        <v>151</v>
      </c>
      <c r="O215" s="3" cm="1">
        <f t="array" ref="O215">SUMPRODUCT(--(($R$3:$R$793=R215)*($S$3:$S$793&gt;S215))+1)-790</f>
        <v>151</v>
      </c>
      <c r="P215" s="3" t="b">
        <f t="shared" si="18"/>
        <v>1</v>
      </c>
      <c r="R215" s="3" t="str">
        <f t="shared" si="19"/>
        <v>小学体育与健康</v>
      </c>
      <c r="S215" s="3">
        <f t="shared" si="20"/>
        <v>79.565</v>
      </c>
      <c r="T215" s="3" t="str">
        <f t="shared" si="21"/>
        <v>小学体育与健康</v>
      </c>
      <c r="U215" s="3">
        <f t="shared" si="22"/>
        <v>79.565</v>
      </c>
      <c r="V215" s="3">
        <f t="shared" si="23"/>
        <v>79.565</v>
      </c>
    </row>
    <row r="216" s="3" customFormat="1" ht="13" customHeight="1" spans="1:22">
      <c r="A216" s="12">
        <v>211</v>
      </c>
      <c r="B216" s="13" t="s">
        <v>1019</v>
      </c>
      <c r="C216" s="14" t="s">
        <v>218</v>
      </c>
      <c r="D216" s="12" t="s">
        <v>807</v>
      </c>
      <c r="E216" s="15" t="s">
        <v>808</v>
      </c>
      <c r="F216" s="15">
        <v>73.5</v>
      </c>
      <c r="G216" s="15">
        <v>205</v>
      </c>
      <c r="H216" s="15" t="s">
        <v>809</v>
      </c>
      <c r="I216" s="21">
        <v>8</v>
      </c>
      <c r="J216" s="21">
        <v>10</v>
      </c>
      <c r="K216" s="21">
        <v>85.28</v>
      </c>
      <c r="L216" s="21">
        <v>85.28</v>
      </c>
      <c r="N216" s="3" cm="1">
        <f t="array" ref="N216">SUMPRODUCT(--(($T$3:$T$793=T216)*($U$3:$U$793&gt;U216))+1)-790</f>
        <v>153</v>
      </c>
      <c r="O216" s="3" cm="1">
        <f t="array" ref="O216">SUMPRODUCT(--(($R$3:$R$793=R216)*($S$3:$S$793&gt;S216))+1)-790</f>
        <v>153</v>
      </c>
      <c r="P216" s="3" t="b">
        <f t="shared" si="18"/>
        <v>1</v>
      </c>
      <c r="R216" s="3" t="str">
        <f t="shared" si="19"/>
        <v>小学体育与健康</v>
      </c>
      <c r="S216" s="3">
        <f t="shared" si="20"/>
        <v>79.39</v>
      </c>
      <c r="T216" s="3" t="str">
        <f t="shared" si="21"/>
        <v>小学体育与健康</v>
      </c>
      <c r="U216" s="3">
        <f t="shared" si="22"/>
        <v>79.39</v>
      </c>
      <c r="V216" s="3">
        <f t="shared" si="23"/>
        <v>79.39</v>
      </c>
    </row>
    <row r="217" s="3" customFormat="1" ht="13" customHeight="1" spans="1:22">
      <c r="A217" s="12">
        <v>5</v>
      </c>
      <c r="B217" s="13" t="s">
        <v>813</v>
      </c>
      <c r="C217" s="14" t="s">
        <v>283</v>
      </c>
      <c r="D217" s="12" t="s">
        <v>807</v>
      </c>
      <c r="E217" s="15" t="s">
        <v>808</v>
      </c>
      <c r="F217" s="15">
        <v>86</v>
      </c>
      <c r="G217" s="15">
        <v>5</v>
      </c>
      <c r="H217" s="16" t="s">
        <v>809</v>
      </c>
      <c r="I217" s="21">
        <v>8</v>
      </c>
      <c r="J217" s="21">
        <v>11</v>
      </c>
      <c r="K217" s="21">
        <v>84.3</v>
      </c>
      <c r="L217" s="21">
        <v>84.3</v>
      </c>
      <c r="N217" s="3" cm="1">
        <f t="array" ref="N217">SUMPRODUCT(--(($T$3:$T$793=T217)*($U$3:$U$793&gt;U217))+1)-790</f>
        <v>7</v>
      </c>
      <c r="O217" s="3" cm="1">
        <f t="array" ref="O217">SUMPRODUCT(--(($R$3:$R$793=R217)*($S$3:$S$793&gt;S217))+1)-790</f>
        <v>7</v>
      </c>
      <c r="P217" s="3" t="b">
        <f t="shared" si="18"/>
        <v>1</v>
      </c>
      <c r="R217" s="3" t="str">
        <f t="shared" si="19"/>
        <v>小学体育与健康</v>
      </c>
      <c r="S217" s="3">
        <f t="shared" si="20"/>
        <v>85.15</v>
      </c>
      <c r="T217" s="3" t="str">
        <f t="shared" si="21"/>
        <v>小学体育与健康</v>
      </c>
      <c r="U217" s="3">
        <f t="shared" si="22"/>
        <v>85.15</v>
      </c>
      <c r="V217" s="3">
        <f t="shared" si="23"/>
        <v>85.15</v>
      </c>
    </row>
    <row r="218" s="3" customFormat="1" ht="13" customHeight="1" spans="1:22">
      <c r="A218" s="12">
        <v>139</v>
      </c>
      <c r="B218" s="13" t="s">
        <v>947</v>
      </c>
      <c r="C218" s="14" t="s">
        <v>728</v>
      </c>
      <c r="D218" s="12" t="s">
        <v>807</v>
      </c>
      <c r="E218" s="15" t="s">
        <v>808</v>
      </c>
      <c r="F218" s="15">
        <v>75.5</v>
      </c>
      <c r="G218" s="15">
        <v>138</v>
      </c>
      <c r="H218" s="15" t="s">
        <v>809</v>
      </c>
      <c r="I218" s="21">
        <v>8</v>
      </c>
      <c r="J218" s="21">
        <v>12</v>
      </c>
      <c r="K218" s="21">
        <v>64.56</v>
      </c>
      <c r="L218" s="21">
        <v>64.56</v>
      </c>
      <c r="N218" s="3" cm="1">
        <f t="array" ref="N218">SUMPRODUCT(--(($T$3:$T$793=T218)*($U$3:$U$793&gt;U218))+1)-790</f>
        <v>232</v>
      </c>
      <c r="O218" s="3" cm="1">
        <f t="array" ref="O218">SUMPRODUCT(--(($R$3:$R$793=R218)*($S$3:$S$793&gt;S218))+1)-790</f>
        <v>232</v>
      </c>
      <c r="P218" s="3" t="b">
        <f t="shared" si="18"/>
        <v>1</v>
      </c>
      <c r="R218" s="3" t="str">
        <f t="shared" si="19"/>
        <v>小学体育与健康</v>
      </c>
      <c r="S218" s="3">
        <f t="shared" si="20"/>
        <v>70.03</v>
      </c>
      <c r="T218" s="3" t="str">
        <f t="shared" si="21"/>
        <v>小学体育与健康</v>
      </c>
      <c r="U218" s="3">
        <f t="shared" si="22"/>
        <v>70.03</v>
      </c>
      <c r="V218" s="3">
        <f t="shared" si="23"/>
        <v>70.03</v>
      </c>
    </row>
    <row r="219" s="3" customFormat="1" ht="13" customHeight="1" spans="1:22">
      <c r="A219" s="12">
        <v>148</v>
      </c>
      <c r="B219" s="13" t="s">
        <v>956</v>
      </c>
      <c r="C219" s="14" t="s">
        <v>199</v>
      </c>
      <c r="D219" s="12" t="s">
        <v>807</v>
      </c>
      <c r="E219" s="15" t="s">
        <v>808</v>
      </c>
      <c r="F219" s="15">
        <v>75.5</v>
      </c>
      <c r="G219" s="15">
        <v>138</v>
      </c>
      <c r="H219" s="15" t="s">
        <v>809</v>
      </c>
      <c r="I219" s="21">
        <v>8</v>
      </c>
      <c r="J219" s="21">
        <v>13</v>
      </c>
      <c r="K219" s="21">
        <v>85.62</v>
      </c>
      <c r="L219" s="21">
        <v>85.62</v>
      </c>
      <c r="N219" s="3" cm="1">
        <f t="array" ref="N219">SUMPRODUCT(--(($T$3:$T$793=T219)*($U$3:$U$793&gt;U219))+1)-790</f>
        <v>115</v>
      </c>
      <c r="O219" s="3" cm="1">
        <f t="array" ref="O219">SUMPRODUCT(--(($R$3:$R$793=R219)*($S$3:$S$793&gt;S219))+1)-790</f>
        <v>115</v>
      </c>
      <c r="P219" s="3" t="b">
        <f t="shared" si="18"/>
        <v>1</v>
      </c>
      <c r="R219" s="3" t="str">
        <f t="shared" si="19"/>
        <v>小学体育与健康</v>
      </c>
      <c r="S219" s="3">
        <f t="shared" si="20"/>
        <v>80.56</v>
      </c>
      <c r="T219" s="3" t="str">
        <f t="shared" si="21"/>
        <v>小学体育与健康</v>
      </c>
      <c r="U219" s="3">
        <f t="shared" si="22"/>
        <v>80.56</v>
      </c>
      <c r="V219" s="3">
        <f t="shared" si="23"/>
        <v>80.56</v>
      </c>
    </row>
    <row r="220" s="3" customFormat="1" ht="13" customHeight="1" spans="1:22">
      <c r="A220" s="12">
        <v>25</v>
      </c>
      <c r="B220" s="13" t="s">
        <v>833</v>
      </c>
      <c r="C220" s="14" t="s">
        <v>188</v>
      </c>
      <c r="D220" s="12" t="s">
        <v>807</v>
      </c>
      <c r="E220" s="15" t="s">
        <v>808</v>
      </c>
      <c r="F220" s="15">
        <v>81</v>
      </c>
      <c r="G220" s="15">
        <v>25</v>
      </c>
      <c r="H220" s="16" t="s">
        <v>809</v>
      </c>
      <c r="I220" s="21">
        <v>8</v>
      </c>
      <c r="J220" s="21">
        <v>14</v>
      </c>
      <c r="K220" s="21">
        <v>85.82</v>
      </c>
      <c r="L220" s="21">
        <v>85.82</v>
      </c>
      <c r="N220" s="3" cm="1">
        <f t="array" ref="N220">SUMPRODUCT(--(($T$3:$T$793=T220)*($U$3:$U$793&gt;U220))+1)-790</f>
        <v>28</v>
      </c>
      <c r="O220" s="3" cm="1">
        <f t="array" ref="O220">SUMPRODUCT(--(($R$3:$R$793=R220)*($S$3:$S$793&gt;S220))+1)-790</f>
        <v>28</v>
      </c>
      <c r="P220" s="3" t="b">
        <f t="shared" si="18"/>
        <v>1</v>
      </c>
      <c r="R220" s="3" t="str">
        <f t="shared" si="19"/>
        <v>小学体育与健康</v>
      </c>
      <c r="S220" s="3">
        <f t="shared" si="20"/>
        <v>83.41</v>
      </c>
      <c r="T220" s="3" t="str">
        <f t="shared" si="21"/>
        <v>小学体育与健康</v>
      </c>
      <c r="U220" s="3">
        <f t="shared" si="22"/>
        <v>83.41</v>
      </c>
      <c r="V220" s="3">
        <f t="shared" si="23"/>
        <v>83.41</v>
      </c>
    </row>
    <row r="221" s="3" customFormat="1" ht="13" customHeight="1" spans="1:22">
      <c r="A221" s="12">
        <v>169</v>
      </c>
      <c r="B221" s="13" t="s">
        <v>978</v>
      </c>
      <c r="C221" s="14" t="s">
        <v>192</v>
      </c>
      <c r="D221" s="12" t="s">
        <v>807</v>
      </c>
      <c r="E221" s="15" t="s">
        <v>808</v>
      </c>
      <c r="F221" s="15">
        <v>75</v>
      </c>
      <c r="G221" s="15">
        <v>159</v>
      </c>
      <c r="H221" s="15" t="s">
        <v>809</v>
      </c>
      <c r="I221" s="21">
        <v>8</v>
      </c>
      <c r="J221" s="21">
        <v>15</v>
      </c>
      <c r="K221" s="21">
        <v>85.72</v>
      </c>
      <c r="L221" s="21">
        <v>85.72</v>
      </c>
      <c r="N221" s="3" cm="1">
        <f t="array" ref="N221">SUMPRODUCT(--(($T$3:$T$793=T221)*($U$3:$U$793&gt;U221))+1)-790</f>
        <v>125</v>
      </c>
      <c r="O221" s="3" cm="1">
        <f t="array" ref="O221">SUMPRODUCT(--(($R$3:$R$793=R221)*($S$3:$S$793&gt;S221))+1)-790</f>
        <v>125</v>
      </c>
      <c r="P221" s="3" t="b">
        <f t="shared" si="18"/>
        <v>1</v>
      </c>
      <c r="R221" s="3" t="str">
        <f t="shared" si="19"/>
        <v>小学体育与健康</v>
      </c>
      <c r="S221" s="3">
        <f t="shared" si="20"/>
        <v>80.36</v>
      </c>
      <c r="T221" s="3" t="str">
        <f t="shared" si="21"/>
        <v>小学体育与健康</v>
      </c>
      <c r="U221" s="3">
        <f t="shared" si="22"/>
        <v>80.36</v>
      </c>
      <c r="V221" s="3">
        <f t="shared" si="23"/>
        <v>80.36</v>
      </c>
    </row>
    <row r="222" s="3" customFormat="1" ht="13" customHeight="1" spans="1:22">
      <c r="A222" s="12">
        <v>140</v>
      </c>
      <c r="B222" s="13" t="s">
        <v>948</v>
      </c>
      <c r="C222" s="14" t="s">
        <v>35</v>
      </c>
      <c r="D222" s="12" t="s">
        <v>807</v>
      </c>
      <c r="E222" s="18" t="s">
        <v>808</v>
      </c>
      <c r="F222" s="15">
        <v>75.5</v>
      </c>
      <c r="G222" s="15">
        <v>138</v>
      </c>
      <c r="H222" s="15" t="s">
        <v>809</v>
      </c>
      <c r="I222" s="21">
        <v>8</v>
      </c>
      <c r="J222" s="21">
        <v>16</v>
      </c>
      <c r="K222" s="21">
        <v>88.94</v>
      </c>
      <c r="L222" s="21">
        <v>88.94</v>
      </c>
      <c r="N222" s="3" cm="1">
        <f t="array" ref="N222">SUMPRODUCT(--(($T$3:$T$793=T222)*($U$3:$U$793&gt;U222))+1)-790</f>
        <v>60</v>
      </c>
      <c r="O222" s="3" cm="1">
        <f t="array" ref="O222">SUMPRODUCT(--(($R$3:$R$793=R222)*($S$3:$S$793&gt;S222))+1)-790</f>
        <v>60</v>
      </c>
      <c r="P222" s="3" t="b">
        <f t="shared" si="18"/>
        <v>1</v>
      </c>
      <c r="R222" s="3" t="str">
        <f t="shared" si="19"/>
        <v>小学体育与健康</v>
      </c>
      <c r="S222" s="3">
        <f t="shared" si="20"/>
        <v>82.22</v>
      </c>
      <c r="T222" s="3" t="str">
        <f t="shared" si="21"/>
        <v>小学体育与健康</v>
      </c>
      <c r="U222" s="3">
        <f t="shared" si="22"/>
        <v>82.22</v>
      </c>
      <c r="V222" s="3">
        <f t="shared" si="23"/>
        <v>82.22</v>
      </c>
    </row>
    <row r="223" s="3" customFormat="1" ht="13" customHeight="1" spans="1:22">
      <c r="A223" s="12">
        <v>37</v>
      </c>
      <c r="B223" s="13" t="s">
        <v>845</v>
      </c>
      <c r="C223" s="14" t="s">
        <v>111</v>
      </c>
      <c r="D223" s="12" t="s">
        <v>807</v>
      </c>
      <c r="E223" s="15" t="s">
        <v>808</v>
      </c>
      <c r="F223" s="15">
        <v>80</v>
      </c>
      <c r="G223" s="15">
        <v>36</v>
      </c>
      <c r="H223" s="16" t="s">
        <v>809</v>
      </c>
      <c r="I223" s="21">
        <v>8</v>
      </c>
      <c r="J223" s="21">
        <v>17</v>
      </c>
      <c r="K223" s="21">
        <v>86.98</v>
      </c>
      <c r="L223" s="21">
        <v>86.98</v>
      </c>
      <c r="N223" s="3" cm="1">
        <f t="array" ref="N223">SUMPRODUCT(--(($T$3:$T$793=T223)*($U$3:$U$793&gt;U223))+1)-790</f>
        <v>26</v>
      </c>
      <c r="O223" s="3" cm="1">
        <f t="array" ref="O223">SUMPRODUCT(--(($R$3:$R$793=R223)*($S$3:$S$793&gt;S223))+1)-790</f>
        <v>26</v>
      </c>
      <c r="P223" s="3" t="b">
        <f t="shared" si="18"/>
        <v>1</v>
      </c>
      <c r="R223" s="3" t="str">
        <f t="shared" si="19"/>
        <v>小学体育与健康</v>
      </c>
      <c r="S223" s="3">
        <f t="shared" si="20"/>
        <v>83.49</v>
      </c>
      <c r="T223" s="3" t="str">
        <f t="shared" si="21"/>
        <v>小学体育与健康</v>
      </c>
      <c r="U223" s="3">
        <f t="shared" si="22"/>
        <v>83.49</v>
      </c>
      <c r="V223" s="3">
        <f t="shared" si="23"/>
        <v>83.49</v>
      </c>
    </row>
    <row r="224" s="3" customFormat="1" ht="13" customHeight="1" spans="1:22">
      <c r="A224" s="12">
        <v>149</v>
      </c>
      <c r="B224" s="13" t="s">
        <v>957</v>
      </c>
      <c r="C224" s="14" t="s">
        <v>159</v>
      </c>
      <c r="D224" s="12" t="s">
        <v>807</v>
      </c>
      <c r="E224" s="15" t="s">
        <v>808</v>
      </c>
      <c r="F224" s="15">
        <v>75.5</v>
      </c>
      <c r="G224" s="15">
        <v>138</v>
      </c>
      <c r="H224" s="15" t="s">
        <v>809</v>
      </c>
      <c r="I224" s="21">
        <v>8</v>
      </c>
      <c r="J224" s="21">
        <v>18</v>
      </c>
      <c r="K224" s="21">
        <v>86.2</v>
      </c>
      <c r="L224" s="21">
        <v>86.2</v>
      </c>
      <c r="N224" s="3" cm="1">
        <f t="array" ref="N224">SUMPRODUCT(--(($T$3:$T$793=T224)*($U$3:$U$793&gt;U224))+1)-790</f>
        <v>105</v>
      </c>
      <c r="O224" s="3" cm="1">
        <f t="array" ref="O224">SUMPRODUCT(--(($R$3:$R$793=R224)*($S$3:$S$793&gt;S224))+1)-790</f>
        <v>105</v>
      </c>
      <c r="P224" s="3" t="b">
        <f t="shared" si="18"/>
        <v>1</v>
      </c>
      <c r="R224" s="3" t="str">
        <f t="shared" si="19"/>
        <v>小学体育与健康</v>
      </c>
      <c r="S224" s="3">
        <f t="shared" si="20"/>
        <v>80.85</v>
      </c>
      <c r="T224" s="3" t="str">
        <f t="shared" si="21"/>
        <v>小学体育与健康</v>
      </c>
      <c r="U224" s="3">
        <f t="shared" si="22"/>
        <v>80.85</v>
      </c>
      <c r="V224" s="3">
        <f t="shared" si="23"/>
        <v>80.85</v>
      </c>
    </row>
    <row r="225" s="3" customFormat="1" ht="13" customHeight="1" spans="1:22">
      <c r="A225" s="12">
        <v>44</v>
      </c>
      <c r="B225" s="13" t="s">
        <v>852</v>
      </c>
      <c r="C225" s="14" t="s">
        <v>136</v>
      </c>
      <c r="D225" s="12" t="s">
        <v>807</v>
      </c>
      <c r="E225" s="18" t="s">
        <v>808</v>
      </c>
      <c r="F225" s="15">
        <v>79.5</v>
      </c>
      <c r="G225" s="15">
        <v>41</v>
      </c>
      <c r="H225" s="15" t="s">
        <v>809</v>
      </c>
      <c r="I225" s="21">
        <v>8</v>
      </c>
      <c r="J225" s="21">
        <v>19</v>
      </c>
      <c r="K225" s="21">
        <v>86.54</v>
      </c>
      <c r="L225" s="21">
        <v>86.54</v>
      </c>
      <c r="N225" s="3" cm="1">
        <f t="array" ref="N225">SUMPRODUCT(--(($T$3:$T$793=T225)*($U$3:$U$793&gt;U225))+1)-790</f>
        <v>36</v>
      </c>
      <c r="O225" s="3" cm="1">
        <f t="array" ref="O225">SUMPRODUCT(--(($R$3:$R$793=R225)*($S$3:$S$793&gt;S225))+1)-790</f>
        <v>36</v>
      </c>
      <c r="P225" s="3" t="b">
        <f t="shared" si="18"/>
        <v>1</v>
      </c>
      <c r="R225" s="3" t="str">
        <f t="shared" si="19"/>
        <v>小学体育与健康</v>
      </c>
      <c r="S225" s="3">
        <f t="shared" si="20"/>
        <v>83.02</v>
      </c>
      <c r="T225" s="3" t="str">
        <f t="shared" si="21"/>
        <v>小学体育与健康</v>
      </c>
      <c r="U225" s="3">
        <f t="shared" si="22"/>
        <v>83.02</v>
      </c>
      <c r="V225" s="3">
        <f t="shared" si="23"/>
        <v>83.02</v>
      </c>
    </row>
    <row r="226" s="3" customFormat="1" ht="13" customHeight="1" spans="1:22">
      <c r="A226" s="12">
        <v>121</v>
      </c>
      <c r="B226" s="13" t="s">
        <v>929</v>
      </c>
      <c r="C226" s="14" t="s">
        <v>194</v>
      </c>
      <c r="D226" s="12" t="s">
        <v>807</v>
      </c>
      <c r="E226" s="15" t="s">
        <v>808</v>
      </c>
      <c r="F226" s="15">
        <v>76</v>
      </c>
      <c r="G226" s="15">
        <v>120</v>
      </c>
      <c r="H226" s="15" t="s">
        <v>809</v>
      </c>
      <c r="I226" s="21">
        <v>8</v>
      </c>
      <c r="J226" s="21">
        <v>20</v>
      </c>
      <c r="K226" s="21">
        <v>85.68</v>
      </c>
      <c r="L226" s="21">
        <v>85.68</v>
      </c>
      <c r="N226" s="3" cm="1">
        <f t="array" ref="N226">SUMPRODUCT(--(($T$3:$T$793=T226)*($U$3:$U$793&gt;U226))+1)-790</f>
        <v>106</v>
      </c>
      <c r="O226" s="3" cm="1">
        <f t="array" ref="O226">SUMPRODUCT(--(($R$3:$R$793=R226)*($S$3:$S$793&gt;S226))+1)-790</f>
        <v>106</v>
      </c>
      <c r="P226" s="3" t="b">
        <f t="shared" si="18"/>
        <v>1</v>
      </c>
      <c r="R226" s="3" t="str">
        <f t="shared" si="19"/>
        <v>小学体育与健康</v>
      </c>
      <c r="S226" s="3">
        <f t="shared" si="20"/>
        <v>80.84</v>
      </c>
      <c r="T226" s="3" t="str">
        <f t="shared" si="21"/>
        <v>小学体育与健康</v>
      </c>
      <c r="U226" s="3">
        <f t="shared" si="22"/>
        <v>80.84</v>
      </c>
      <c r="V226" s="3">
        <f t="shared" si="23"/>
        <v>80.84</v>
      </c>
    </row>
    <row r="227" s="3" customFormat="1" ht="13" customHeight="1" spans="1:22">
      <c r="A227" s="12">
        <v>27</v>
      </c>
      <c r="B227" s="13" t="s">
        <v>835</v>
      </c>
      <c r="C227" s="14" t="s">
        <v>251</v>
      </c>
      <c r="D227" s="12" t="s">
        <v>807</v>
      </c>
      <c r="E227" s="15" t="s">
        <v>808</v>
      </c>
      <c r="F227" s="15">
        <v>81</v>
      </c>
      <c r="G227" s="15">
        <v>25</v>
      </c>
      <c r="H227" s="16" t="s">
        <v>809</v>
      </c>
      <c r="I227" s="21">
        <v>8</v>
      </c>
      <c r="J227" s="21">
        <v>21</v>
      </c>
      <c r="K227" s="21">
        <v>84.78</v>
      </c>
      <c r="L227" s="21">
        <v>84.78</v>
      </c>
      <c r="N227" s="3" cm="1">
        <f t="array" ref="N227">SUMPRODUCT(--(($T$3:$T$793=T227)*($U$3:$U$793&gt;U227))+1)-790</f>
        <v>41</v>
      </c>
      <c r="O227" s="3" cm="1">
        <f t="array" ref="O227">SUMPRODUCT(--(($R$3:$R$793=R227)*($S$3:$S$793&gt;S227))+1)-790</f>
        <v>41</v>
      </c>
      <c r="P227" s="3" t="b">
        <f t="shared" si="18"/>
        <v>1</v>
      </c>
      <c r="R227" s="3" t="str">
        <f t="shared" si="19"/>
        <v>小学体育与健康</v>
      </c>
      <c r="S227" s="3">
        <f t="shared" si="20"/>
        <v>82.89</v>
      </c>
      <c r="T227" s="3" t="str">
        <f t="shared" si="21"/>
        <v>小学体育与健康</v>
      </c>
      <c r="U227" s="3">
        <f t="shared" si="22"/>
        <v>82.89</v>
      </c>
      <c r="V227" s="3">
        <f t="shared" si="23"/>
        <v>82.89</v>
      </c>
    </row>
    <row r="228" s="3" customFormat="1" ht="13" customHeight="1" spans="1:22">
      <c r="A228" s="12">
        <v>98</v>
      </c>
      <c r="B228" s="13" t="s">
        <v>905</v>
      </c>
      <c r="C228" s="14" t="s">
        <v>201</v>
      </c>
      <c r="D228" s="12" t="s">
        <v>807</v>
      </c>
      <c r="E228" s="15" t="s">
        <v>808</v>
      </c>
      <c r="F228" s="15">
        <v>77</v>
      </c>
      <c r="G228" s="15">
        <v>91</v>
      </c>
      <c r="H228" s="15" t="s">
        <v>809</v>
      </c>
      <c r="I228" s="21">
        <v>8</v>
      </c>
      <c r="J228" s="21">
        <v>22</v>
      </c>
      <c r="K228" s="21">
        <v>85.6</v>
      </c>
      <c r="L228" s="21">
        <v>85.6</v>
      </c>
      <c r="N228" s="3" cm="1">
        <f t="array" ref="N228">SUMPRODUCT(--(($T$3:$T$793=T228)*($U$3:$U$793&gt;U228))+1)-790</f>
        <v>92</v>
      </c>
      <c r="O228" s="3" cm="1">
        <f t="array" ref="O228">SUMPRODUCT(--(($R$3:$R$793=R228)*($S$3:$S$793&gt;S228))+1)-790</f>
        <v>92</v>
      </c>
      <c r="P228" s="3" t="b">
        <f t="shared" si="18"/>
        <v>1</v>
      </c>
      <c r="R228" s="3" t="str">
        <f t="shared" si="19"/>
        <v>小学体育与健康</v>
      </c>
      <c r="S228" s="3">
        <f t="shared" si="20"/>
        <v>81.3</v>
      </c>
      <c r="T228" s="3" t="str">
        <f t="shared" si="21"/>
        <v>小学体育与健康</v>
      </c>
      <c r="U228" s="3">
        <f t="shared" si="22"/>
        <v>81.3</v>
      </c>
      <c r="V228" s="3">
        <f t="shared" si="23"/>
        <v>81.3</v>
      </c>
    </row>
    <row r="229" s="3" customFormat="1" ht="13" customHeight="1" spans="1:22">
      <c r="A229" s="12">
        <v>82</v>
      </c>
      <c r="B229" s="13" t="s">
        <v>889</v>
      </c>
      <c r="C229" s="14" t="s">
        <v>45</v>
      </c>
      <c r="D229" s="12" t="s">
        <v>807</v>
      </c>
      <c r="E229" s="15" t="s">
        <v>808</v>
      </c>
      <c r="F229" s="15">
        <v>77.5</v>
      </c>
      <c r="G229" s="15">
        <v>81</v>
      </c>
      <c r="H229" s="15" t="s">
        <v>809</v>
      </c>
      <c r="I229" s="21">
        <v>8</v>
      </c>
      <c r="J229" s="21">
        <v>23</v>
      </c>
      <c r="K229" s="21">
        <v>88.38</v>
      </c>
      <c r="L229" s="21">
        <v>88.38</v>
      </c>
      <c r="N229" s="3" cm="1">
        <f t="array" ref="N229">SUMPRODUCT(--(($T$3:$T$793=T229)*($U$3:$U$793&gt;U229))+1)-790</f>
        <v>38</v>
      </c>
      <c r="O229" s="3" cm="1">
        <f t="array" ref="O229">SUMPRODUCT(--(($R$3:$R$793=R229)*($S$3:$S$793&gt;S229))+1)-790</f>
        <v>38</v>
      </c>
      <c r="P229" s="3" t="b">
        <f t="shared" si="18"/>
        <v>1</v>
      </c>
      <c r="R229" s="3" t="str">
        <f t="shared" si="19"/>
        <v>小学体育与健康</v>
      </c>
      <c r="S229" s="3">
        <f t="shared" si="20"/>
        <v>82.94</v>
      </c>
      <c r="T229" s="3" t="str">
        <f t="shared" si="21"/>
        <v>小学体育与健康</v>
      </c>
      <c r="U229" s="3">
        <f t="shared" si="22"/>
        <v>82.94</v>
      </c>
      <c r="V229" s="3">
        <f t="shared" si="23"/>
        <v>82.94</v>
      </c>
    </row>
    <row r="230" s="3" customFormat="1" ht="13" customHeight="1" spans="1:22">
      <c r="A230" s="12">
        <v>79</v>
      </c>
      <c r="B230" s="13" t="s">
        <v>886</v>
      </c>
      <c r="C230" s="14" t="s">
        <v>165</v>
      </c>
      <c r="D230" s="12" t="s">
        <v>807</v>
      </c>
      <c r="E230" s="15" t="s">
        <v>808</v>
      </c>
      <c r="F230" s="15">
        <v>78</v>
      </c>
      <c r="G230" s="15">
        <v>72</v>
      </c>
      <c r="H230" s="15" t="s">
        <v>809</v>
      </c>
      <c r="I230" s="21">
        <v>8</v>
      </c>
      <c r="J230" s="21">
        <v>24</v>
      </c>
      <c r="K230" s="21">
        <v>86.14</v>
      </c>
      <c r="L230" s="21">
        <v>86.14</v>
      </c>
      <c r="N230" s="3" cm="1">
        <f t="array" ref="N230">SUMPRODUCT(--(($T$3:$T$793=T230)*($U$3:$U$793&gt;U230))+1)-790</f>
        <v>68</v>
      </c>
      <c r="O230" s="3" cm="1">
        <f t="array" ref="O230">SUMPRODUCT(--(($R$3:$R$793=R230)*($S$3:$S$793&gt;S230))+1)-790</f>
        <v>68</v>
      </c>
      <c r="P230" s="3" t="b">
        <f t="shared" si="18"/>
        <v>1</v>
      </c>
      <c r="R230" s="3" t="str">
        <f t="shared" si="19"/>
        <v>小学体育与健康</v>
      </c>
      <c r="S230" s="3">
        <f t="shared" si="20"/>
        <v>82.07</v>
      </c>
      <c r="T230" s="3" t="str">
        <f t="shared" si="21"/>
        <v>小学体育与健康</v>
      </c>
      <c r="U230" s="3">
        <f t="shared" si="22"/>
        <v>82.07</v>
      </c>
      <c r="V230" s="3">
        <f t="shared" si="23"/>
        <v>82.07</v>
      </c>
    </row>
    <row r="231" s="3" customFormat="1" ht="13" customHeight="1" spans="1:22">
      <c r="A231" s="12">
        <v>130</v>
      </c>
      <c r="B231" s="13" t="s">
        <v>938</v>
      </c>
      <c r="C231" s="14" t="s">
        <v>77</v>
      </c>
      <c r="D231" s="12" t="s">
        <v>807</v>
      </c>
      <c r="E231" s="15" t="s">
        <v>808</v>
      </c>
      <c r="F231" s="15">
        <v>76</v>
      </c>
      <c r="G231" s="15">
        <v>120</v>
      </c>
      <c r="H231" s="15" t="s">
        <v>809</v>
      </c>
      <c r="I231" s="21">
        <v>8</v>
      </c>
      <c r="J231" s="21">
        <v>27</v>
      </c>
      <c r="K231" s="21">
        <v>87.42</v>
      </c>
      <c r="L231" s="21">
        <v>87.42</v>
      </c>
      <c r="N231" s="3" cm="1">
        <f t="array" ref="N231">SUMPRODUCT(--(($T$3:$T$793=T231)*($U$3:$U$793&gt;U231))+1)-790</f>
        <v>81</v>
      </c>
      <c r="O231" s="3" cm="1">
        <f t="array" ref="O231">SUMPRODUCT(--(($R$3:$R$793=R231)*($S$3:$S$793&gt;S231))+1)-790</f>
        <v>81</v>
      </c>
      <c r="P231" s="3" t="b">
        <f t="shared" si="18"/>
        <v>1</v>
      </c>
      <c r="R231" s="3" t="str">
        <f t="shared" si="19"/>
        <v>小学体育与健康</v>
      </c>
      <c r="S231" s="3">
        <f t="shared" si="20"/>
        <v>81.71</v>
      </c>
      <c r="T231" s="3" t="str">
        <f t="shared" si="21"/>
        <v>小学体育与健康</v>
      </c>
      <c r="U231" s="3">
        <f t="shared" si="22"/>
        <v>81.71</v>
      </c>
      <c r="V231" s="3">
        <f t="shared" si="23"/>
        <v>81.71</v>
      </c>
    </row>
    <row r="232" s="3" customFormat="1" ht="13" customHeight="1" spans="1:22">
      <c r="A232" s="12">
        <v>67</v>
      </c>
      <c r="B232" s="13" t="s">
        <v>874</v>
      </c>
      <c r="C232" s="14" t="s">
        <v>162</v>
      </c>
      <c r="D232" s="12" t="s">
        <v>807</v>
      </c>
      <c r="E232" s="15" t="s">
        <v>808</v>
      </c>
      <c r="F232" s="15">
        <v>78.5</v>
      </c>
      <c r="G232" s="15">
        <v>61</v>
      </c>
      <c r="H232" s="15" t="s">
        <v>809</v>
      </c>
      <c r="I232" s="21">
        <v>8</v>
      </c>
      <c r="J232" s="21">
        <v>28</v>
      </c>
      <c r="K232" s="21">
        <v>86.16</v>
      </c>
      <c r="L232" s="21">
        <v>86.16</v>
      </c>
      <c r="N232" s="3" cm="1">
        <f t="array" ref="N232">SUMPRODUCT(--(($T$3:$T$793=T232)*($U$3:$U$793&gt;U232))+1)-790</f>
        <v>56</v>
      </c>
      <c r="O232" s="3" cm="1">
        <f t="array" ref="O232">SUMPRODUCT(--(($R$3:$R$793=R232)*($S$3:$S$793&gt;S232))+1)-790</f>
        <v>56</v>
      </c>
      <c r="P232" s="3" t="b">
        <f t="shared" si="18"/>
        <v>1</v>
      </c>
      <c r="R232" s="3" t="str">
        <f t="shared" si="19"/>
        <v>小学体育与健康</v>
      </c>
      <c r="S232" s="3">
        <f t="shared" si="20"/>
        <v>82.33</v>
      </c>
      <c r="T232" s="3" t="str">
        <f t="shared" si="21"/>
        <v>小学体育与健康</v>
      </c>
      <c r="U232" s="3">
        <f t="shared" si="22"/>
        <v>82.33</v>
      </c>
      <c r="V232" s="3">
        <f t="shared" si="23"/>
        <v>82.33</v>
      </c>
    </row>
    <row r="233" s="3" customFormat="1" ht="13" customHeight="1" spans="1:22">
      <c r="A233" s="12">
        <v>163</v>
      </c>
      <c r="B233" s="13" t="s">
        <v>972</v>
      </c>
      <c r="C233" s="14" t="s">
        <v>157</v>
      </c>
      <c r="D233" s="12" t="s">
        <v>807</v>
      </c>
      <c r="E233" s="15" t="s">
        <v>808</v>
      </c>
      <c r="F233" s="15">
        <v>75</v>
      </c>
      <c r="G233" s="15">
        <v>159</v>
      </c>
      <c r="H233" s="15" t="s">
        <v>809</v>
      </c>
      <c r="I233" s="21">
        <v>8</v>
      </c>
      <c r="J233" s="21">
        <v>29</v>
      </c>
      <c r="K233" s="21">
        <v>86.22</v>
      </c>
      <c r="L233" s="21">
        <v>86.22</v>
      </c>
      <c r="N233" s="3" cm="1">
        <f t="array" ref="N233">SUMPRODUCT(--(($T$3:$T$793=T233)*($U$3:$U$793&gt;U233))+1)-790</f>
        <v>112</v>
      </c>
      <c r="O233" s="3" cm="1">
        <f t="array" ref="O233">SUMPRODUCT(--(($R$3:$R$793=R233)*($S$3:$S$793&gt;S233))+1)-790</f>
        <v>112</v>
      </c>
      <c r="P233" s="3" t="b">
        <f t="shared" si="18"/>
        <v>1</v>
      </c>
      <c r="R233" s="3" t="str">
        <f t="shared" si="19"/>
        <v>小学体育与健康</v>
      </c>
      <c r="S233" s="3">
        <f t="shared" si="20"/>
        <v>80.61</v>
      </c>
      <c r="T233" s="3" t="str">
        <f t="shared" si="21"/>
        <v>小学体育与健康</v>
      </c>
      <c r="U233" s="3">
        <f t="shared" si="22"/>
        <v>80.61</v>
      </c>
      <c r="V233" s="3">
        <f t="shared" si="23"/>
        <v>80.61</v>
      </c>
    </row>
    <row r="234" s="3" customFormat="1" ht="13" customHeight="1" spans="1:22">
      <c r="A234" s="12">
        <v>116</v>
      </c>
      <c r="B234" s="13" t="s">
        <v>924</v>
      </c>
      <c r="C234" s="14" t="s">
        <v>170</v>
      </c>
      <c r="D234" s="12" t="s">
        <v>807</v>
      </c>
      <c r="E234" s="15" t="s">
        <v>808</v>
      </c>
      <c r="F234" s="15">
        <v>76.25</v>
      </c>
      <c r="G234" s="15">
        <v>113</v>
      </c>
      <c r="H234" s="15" t="s">
        <v>809</v>
      </c>
      <c r="I234" s="21">
        <v>8</v>
      </c>
      <c r="J234" s="21">
        <v>30</v>
      </c>
      <c r="K234" s="21">
        <v>86.1</v>
      </c>
      <c r="L234" s="21">
        <v>86.1</v>
      </c>
      <c r="N234" s="3" cm="1">
        <f t="array" ref="N234">SUMPRODUCT(--(($T$3:$T$793=T234)*($U$3:$U$793&gt;U234))+1)-790</f>
        <v>96</v>
      </c>
      <c r="O234" s="3" cm="1">
        <f t="array" ref="O234">SUMPRODUCT(--(($R$3:$R$793=R234)*($S$3:$S$793&gt;S234))+1)-790</f>
        <v>96</v>
      </c>
      <c r="P234" s="3" t="b">
        <f t="shared" si="18"/>
        <v>1</v>
      </c>
      <c r="R234" s="3" t="str">
        <f t="shared" si="19"/>
        <v>小学体育与健康</v>
      </c>
      <c r="S234" s="3">
        <f t="shared" si="20"/>
        <v>81.175</v>
      </c>
      <c r="T234" s="3" t="str">
        <f t="shared" si="21"/>
        <v>小学体育与健康</v>
      </c>
      <c r="U234" s="3">
        <f t="shared" si="22"/>
        <v>81.175</v>
      </c>
      <c r="V234" s="3">
        <f t="shared" si="23"/>
        <v>81.175</v>
      </c>
    </row>
    <row r="235" s="3" customFormat="1" ht="13" customHeight="1" spans="1:22">
      <c r="A235" s="12">
        <v>279</v>
      </c>
      <c r="B235" s="13" t="s">
        <v>1090</v>
      </c>
      <c r="C235" s="24" t="s">
        <v>502</v>
      </c>
      <c r="D235" s="25" t="s">
        <v>1055</v>
      </c>
      <c r="E235" s="26" t="s">
        <v>808</v>
      </c>
      <c r="F235" s="15">
        <v>77</v>
      </c>
      <c r="G235" s="15">
        <v>33</v>
      </c>
      <c r="H235" s="15" t="s">
        <v>809</v>
      </c>
      <c r="I235" s="21">
        <v>9</v>
      </c>
      <c r="J235" s="21">
        <v>1</v>
      </c>
      <c r="K235" s="21">
        <v>80.74</v>
      </c>
      <c r="L235" s="21">
        <v>80.74</v>
      </c>
      <c r="N235" s="3" cm="1">
        <f t="array" ref="N235">SUMPRODUCT(--(($T$3:$T$793=T235)*($U$3:$U$793&gt;U235))+1)-790</f>
        <v>28</v>
      </c>
      <c r="O235" s="3" cm="1">
        <f t="array" ref="O235">SUMPRODUCT(--(($R$3:$R$793=R235)*($S$3:$S$793&gt;S235))+1)-790</f>
        <v>28</v>
      </c>
      <c r="P235" s="3" t="b">
        <f t="shared" si="18"/>
        <v>1</v>
      </c>
      <c r="R235" s="3" t="str">
        <f t="shared" si="19"/>
        <v>初中体育与健康</v>
      </c>
      <c r="S235" s="3">
        <f t="shared" si="20"/>
        <v>78.87</v>
      </c>
      <c r="T235" s="3" t="str">
        <f t="shared" si="21"/>
        <v>初中体育与健康</v>
      </c>
      <c r="U235" s="3">
        <f t="shared" si="22"/>
        <v>78.87</v>
      </c>
      <c r="V235" s="3">
        <f t="shared" si="23"/>
        <v>78.87</v>
      </c>
    </row>
    <row r="236" s="3" customFormat="1" ht="13" customHeight="1" spans="1:22">
      <c r="A236" s="12">
        <v>361</v>
      </c>
      <c r="B236" s="13" t="s">
        <v>1175</v>
      </c>
      <c r="C236" s="24" t="s">
        <v>714</v>
      </c>
      <c r="D236" s="25" t="s">
        <v>1055</v>
      </c>
      <c r="E236" s="26" t="s">
        <v>808</v>
      </c>
      <c r="F236" s="15">
        <v>70</v>
      </c>
      <c r="G236" s="15">
        <v>114</v>
      </c>
      <c r="H236" s="15" t="s">
        <v>809</v>
      </c>
      <c r="I236" s="21">
        <v>9</v>
      </c>
      <c r="J236" s="21">
        <v>4</v>
      </c>
      <c r="K236" s="21">
        <v>71.12</v>
      </c>
      <c r="L236" s="21">
        <v>71.12</v>
      </c>
      <c r="N236" s="3" cm="1">
        <f t="array" ref="N236">SUMPRODUCT(--(($T$3:$T$793=T236)*($U$3:$U$793&gt;U236))+1)-790</f>
        <v>99</v>
      </c>
      <c r="O236" s="3" cm="1">
        <f t="array" ref="O236">SUMPRODUCT(--(($R$3:$R$793=R236)*($S$3:$S$793&gt;S236))+1)-790</f>
        <v>99</v>
      </c>
      <c r="P236" s="3" t="b">
        <f t="shared" si="18"/>
        <v>1</v>
      </c>
      <c r="R236" s="3" t="str">
        <f t="shared" si="19"/>
        <v>初中体育与健康</v>
      </c>
      <c r="S236" s="3">
        <f t="shared" si="20"/>
        <v>70.56</v>
      </c>
      <c r="T236" s="3" t="str">
        <f t="shared" si="21"/>
        <v>初中体育与健康</v>
      </c>
      <c r="U236" s="3">
        <f t="shared" si="22"/>
        <v>70.56</v>
      </c>
      <c r="V236" s="3">
        <f t="shared" si="23"/>
        <v>70.56</v>
      </c>
    </row>
    <row r="237" s="3" customFormat="1" ht="13" customHeight="1" spans="1:22">
      <c r="A237" s="12">
        <v>285</v>
      </c>
      <c r="B237" s="13" t="s">
        <v>1097</v>
      </c>
      <c r="C237" s="24" t="s">
        <v>432</v>
      </c>
      <c r="D237" s="25" t="s">
        <v>1055</v>
      </c>
      <c r="E237" s="26" t="s">
        <v>808</v>
      </c>
      <c r="F237" s="15">
        <v>76.5</v>
      </c>
      <c r="G237" s="15">
        <v>38</v>
      </c>
      <c r="H237" s="15" t="s">
        <v>809</v>
      </c>
      <c r="I237" s="21">
        <v>9</v>
      </c>
      <c r="J237" s="21">
        <v>5</v>
      </c>
      <c r="K237" s="21">
        <v>82.02</v>
      </c>
      <c r="L237" s="21">
        <v>82.02</v>
      </c>
      <c r="N237" s="3" cm="1">
        <f t="array" ref="N237">SUMPRODUCT(--(($T$3:$T$793=T237)*($U$3:$U$793&gt;U237))+1)-790</f>
        <v>24</v>
      </c>
      <c r="O237" s="3" cm="1">
        <f t="array" ref="O237">SUMPRODUCT(--(($R$3:$R$793=R237)*($S$3:$S$793&gt;S237))+1)-790</f>
        <v>24</v>
      </c>
      <c r="P237" s="3" t="b">
        <f t="shared" si="18"/>
        <v>1</v>
      </c>
      <c r="R237" s="3" t="str">
        <f t="shared" si="19"/>
        <v>初中体育与健康</v>
      </c>
      <c r="S237" s="3">
        <f t="shared" si="20"/>
        <v>79.26</v>
      </c>
      <c r="T237" s="3" t="str">
        <f t="shared" si="21"/>
        <v>初中体育与健康</v>
      </c>
      <c r="U237" s="3">
        <f t="shared" si="22"/>
        <v>79.26</v>
      </c>
      <c r="V237" s="3">
        <f t="shared" si="23"/>
        <v>79.26</v>
      </c>
    </row>
    <row r="238" s="3" customFormat="1" ht="13" customHeight="1" spans="1:22">
      <c r="A238" s="12">
        <v>286</v>
      </c>
      <c r="B238" s="13" t="s">
        <v>1099</v>
      </c>
      <c r="C238" s="24" t="s">
        <v>535</v>
      </c>
      <c r="D238" s="25" t="s">
        <v>1055</v>
      </c>
      <c r="E238" s="26" t="s">
        <v>808</v>
      </c>
      <c r="F238" s="15">
        <v>76.5</v>
      </c>
      <c r="G238" s="15">
        <v>38</v>
      </c>
      <c r="H238" s="15" t="s">
        <v>809</v>
      </c>
      <c r="I238" s="21">
        <v>9</v>
      </c>
      <c r="J238" s="21">
        <v>6</v>
      </c>
      <c r="K238" s="21">
        <v>80.22</v>
      </c>
      <c r="L238" s="21">
        <v>80.22</v>
      </c>
      <c r="N238" s="3" cm="1">
        <f t="array" ref="N238">SUMPRODUCT(--(($T$3:$T$793=T238)*($U$3:$U$793&gt;U238))+1)-790</f>
        <v>40</v>
      </c>
      <c r="O238" s="3" cm="1">
        <f t="array" ref="O238">SUMPRODUCT(--(($R$3:$R$793=R238)*($S$3:$S$793&gt;S238))+1)-790</f>
        <v>40</v>
      </c>
      <c r="P238" s="3" t="b">
        <f t="shared" si="18"/>
        <v>1</v>
      </c>
      <c r="R238" s="3" t="str">
        <f t="shared" si="19"/>
        <v>初中体育与健康</v>
      </c>
      <c r="S238" s="3">
        <f t="shared" si="20"/>
        <v>78.36</v>
      </c>
      <c r="T238" s="3" t="str">
        <f t="shared" si="21"/>
        <v>初中体育与健康</v>
      </c>
      <c r="U238" s="3">
        <f t="shared" si="22"/>
        <v>78.36</v>
      </c>
      <c r="V238" s="3">
        <f t="shared" si="23"/>
        <v>78.36</v>
      </c>
    </row>
    <row r="239" s="3" customFormat="1" ht="13" customHeight="1" spans="1:22">
      <c r="A239" s="12">
        <v>292</v>
      </c>
      <c r="B239" s="13" t="s">
        <v>1105</v>
      </c>
      <c r="C239" s="24" t="s">
        <v>298</v>
      </c>
      <c r="D239" s="25" t="s">
        <v>1055</v>
      </c>
      <c r="E239" s="26" t="s">
        <v>808</v>
      </c>
      <c r="F239" s="15">
        <v>75.5</v>
      </c>
      <c r="G239" s="15">
        <v>47</v>
      </c>
      <c r="H239" s="15" t="s">
        <v>809</v>
      </c>
      <c r="I239" s="21">
        <v>9</v>
      </c>
      <c r="J239" s="21">
        <v>7</v>
      </c>
      <c r="K239" s="21">
        <v>83.98</v>
      </c>
      <c r="L239" s="21">
        <v>83.98</v>
      </c>
      <c r="N239" s="3" cm="1">
        <f t="array" ref="N239">SUMPRODUCT(--(($T$3:$T$793=T239)*($U$3:$U$793&gt;U239))+1)-790</f>
        <v>20</v>
      </c>
      <c r="O239" s="3" cm="1">
        <f t="array" ref="O239">SUMPRODUCT(--(($R$3:$R$793=R239)*($S$3:$S$793&gt;S239))+1)-790</f>
        <v>20</v>
      </c>
      <c r="P239" s="3" t="b">
        <f t="shared" si="18"/>
        <v>1</v>
      </c>
      <c r="R239" s="3" t="str">
        <f t="shared" si="19"/>
        <v>初中体育与健康</v>
      </c>
      <c r="S239" s="3">
        <f t="shared" si="20"/>
        <v>79.74</v>
      </c>
      <c r="T239" s="3" t="str">
        <f t="shared" si="21"/>
        <v>初中体育与健康</v>
      </c>
      <c r="U239" s="3">
        <f t="shared" si="22"/>
        <v>79.74</v>
      </c>
      <c r="V239" s="3">
        <f t="shared" si="23"/>
        <v>79.74</v>
      </c>
    </row>
    <row r="240" s="3" customFormat="1" ht="13" customHeight="1" spans="1:22">
      <c r="A240" s="12">
        <v>315</v>
      </c>
      <c r="B240" s="13" t="s">
        <v>1129</v>
      </c>
      <c r="C240" s="24" t="s">
        <v>660</v>
      </c>
      <c r="D240" s="25" t="s">
        <v>1055</v>
      </c>
      <c r="E240" s="26" t="s">
        <v>808</v>
      </c>
      <c r="F240" s="15">
        <v>73.5</v>
      </c>
      <c r="G240" s="15">
        <v>68</v>
      </c>
      <c r="H240" s="15" t="s">
        <v>809</v>
      </c>
      <c r="I240" s="21">
        <v>9</v>
      </c>
      <c r="J240" s="21">
        <v>8</v>
      </c>
      <c r="K240" s="21">
        <v>76.5</v>
      </c>
      <c r="L240" s="21">
        <v>76.5</v>
      </c>
      <c r="N240" s="3" cm="1">
        <f t="array" ref="N240">SUMPRODUCT(--(($T$3:$T$793=T240)*($U$3:$U$793&gt;U240))+1)-790</f>
        <v>85</v>
      </c>
      <c r="O240" s="3" cm="1">
        <f t="array" ref="O240">SUMPRODUCT(--(($R$3:$R$793=R240)*($S$3:$S$793&gt;S240))+1)-790</f>
        <v>85</v>
      </c>
      <c r="P240" s="3" t="b">
        <f t="shared" si="18"/>
        <v>1</v>
      </c>
      <c r="R240" s="3" t="str">
        <f t="shared" si="19"/>
        <v>初中体育与健康</v>
      </c>
      <c r="S240" s="3">
        <f t="shared" si="20"/>
        <v>75</v>
      </c>
      <c r="T240" s="3" t="str">
        <f t="shared" si="21"/>
        <v>初中体育与健康</v>
      </c>
      <c r="U240" s="3">
        <f t="shared" si="22"/>
        <v>75</v>
      </c>
      <c r="V240" s="3">
        <f t="shared" si="23"/>
        <v>75</v>
      </c>
    </row>
    <row r="241" s="3" customFormat="1" ht="13" customHeight="1" spans="1:22">
      <c r="A241" s="12">
        <v>306</v>
      </c>
      <c r="B241" s="13" t="s">
        <v>1119</v>
      </c>
      <c r="C241" s="24" t="s">
        <v>441</v>
      </c>
      <c r="D241" s="25" t="s">
        <v>1055</v>
      </c>
      <c r="E241" s="26" t="s">
        <v>808</v>
      </c>
      <c r="F241" s="15">
        <v>74.25</v>
      </c>
      <c r="G241" s="15">
        <v>59</v>
      </c>
      <c r="H241" s="15" t="s">
        <v>809</v>
      </c>
      <c r="I241" s="21">
        <v>9</v>
      </c>
      <c r="J241" s="21">
        <v>9</v>
      </c>
      <c r="K241" s="21">
        <v>81.84</v>
      </c>
      <c r="L241" s="21">
        <v>81.84</v>
      </c>
      <c r="N241" s="3" cm="1">
        <f t="array" ref="N241">SUMPRODUCT(--(($T$3:$T$793=T241)*($U$3:$U$793&gt;U241))+1)-790</f>
        <v>46</v>
      </c>
      <c r="O241" s="3" cm="1">
        <f t="array" ref="O241">SUMPRODUCT(--(($R$3:$R$793=R241)*($S$3:$S$793&gt;S241))+1)-790</f>
        <v>46</v>
      </c>
      <c r="P241" s="3" t="b">
        <f t="shared" si="18"/>
        <v>1</v>
      </c>
      <c r="R241" s="3" t="str">
        <f t="shared" si="19"/>
        <v>初中体育与健康</v>
      </c>
      <c r="S241" s="3">
        <f t="shared" si="20"/>
        <v>78.045</v>
      </c>
      <c r="T241" s="3" t="str">
        <f t="shared" si="21"/>
        <v>初中体育与健康</v>
      </c>
      <c r="U241" s="3">
        <f t="shared" si="22"/>
        <v>78.045</v>
      </c>
      <c r="V241" s="3">
        <f t="shared" si="23"/>
        <v>78.045</v>
      </c>
    </row>
    <row r="242" s="3" customFormat="1" ht="13" customHeight="1" spans="1:22">
      <c r="A242" s="12">
        <v>256</v>
      </c>
      <c r="B242" s="13" t="s">
        <v>1066</v>
      </c>
      <c r="C242" s="24" t="s">
        <v>428</v>
      </c>
      <c r="D242" s="25" t="s">
        <v>1055</v>
      </c>
      <c r="E242" s="26" t="s">
        <v>808</v>
      </c>
      <c r="F242" s="15">
        <v>81</v>
      </c>
      <c r="G242" s="15">
        <v>10</v>
      </c>
      <c r="H242" s="15" t="s">
        <v>809</v>
      </c>
      <c r="I242" s="21">
        <v>9</v>
      </c>
      <c r="J242" s="21">
        <v>11</v>
      </c>
      <c r="K242" s="21">
        <v>82.06</v>
      </c>
      <c r="L242" s="21">
        <v>82.06</v>
      </c>
      <c r="N242" s="3" cm="1">
        <f t="array" ref="N242">SUMPRODUCT(--(($T$3:$T$793=T242)*($U$3:$U$793&gt;U242))+1)-790</f>
        <v>6</v>
      </c>
      <c r="O242" s="3" cm="1">
        <f t="array" ref="O242">SUMPRODUCT(--(($R$3:$R$793=R242)*($S$3:$S$793&gt;S242))+1)-790</f>
        <v>6</v>
      </c>
      <c r="P242" s="3" t="b">
        <f t="shared" si="18"/>
        <v>1</v>
      </c>
      <c r="R242" s="3" t="str">
        <f t="shared" si="19"/>
        <v>初中体育与健康</v>
      </c>
      <c r="S242" s="3">
        <f t="shared" si="20"/>
        <v>81.53</v>
      </c>
      <c r="T242" s="3" t="str">
        <f t="shared" si="21"/>
        <v>初中体育与健康</v>
      </c>
      <c r="U242" s="3">
        <f t="shared" si="22"/>
        <v>81.53</v>
      </c>
      <c r="V242" s="3">
        <f t="shared" si="23"/>
        <v>81.53</v>
      </c>
    </row>
    <row r="243" s="3" customFormat="1" ht="13" customHeight="1" spans="1:22">
      <c r="A243" s="12">
        <v>302</v>
      </c>
      <c r="B243" s="13" t="s">
        <v>1115</v>
      </c>
      <c r="C243" s="24" t="s">
        <v>666</v>
      </c>
      <c r="D243" s="25" t="s">
        <v>1055</v>
      </c>
      <c r="E243" s="26" t="s">
        <v>808</v>
      </c>
      <c r="F243" s="15">
        <v>74.5</v>
      </c>
      <c r="G243" s="15">
        <v>54</v>
      </c>
      <c r="H243" s="15" t="s">
        <v>809</v>
      </c>
      <c r="I243" s="21">
        <v>9</v>
      </c>
      <c r="J243" s="21">
        <v>12</v>
      </c>
      <c r="K243" s="21">
        <v>76.16</v>
      </c>
      <c r="L243" s="21">
        <v>76.16</v>
      </c>
      <c r="N243" s="3" cm="1">
        <f t="array" ref="N243">SUMPRODUCT(--(($T$3:$T$793=T243)*($U$3:$U$793&gt;U243))+1)-790</f>
        <v>79</v>
      </c>
      <c r="O243" s="3" cm="1">
        <f t="array" ref="O243">SUMPRODUCT(--(($R$3:$R$793=R243)*($S$3:$S$793&gt;S243))+1)-790</f>
        <v>79</v>
      </c>
      <c r="P243" s="3" t="b">
        <f t="shared" si="18"/>
        <v>1</v>
      </c>
      <c r="R243" s="3" t="str">
        <f t="shared" si="19"/>
        <v>初中体育与健康</v>
      </c>
      <c r="S243" s="3">
        <f t="shared" si="20"/>
        <v>75.33</v>
      </c>
      <c r="T243" s="3" t="str">
        <f t="shared" si="21"/>
        <v>初中体育与健康</v>
      </c>
      <c r="U243" s="3">
        <f t="shared" si="22"/>
        <v>75.33</v>
      </c>
      <c r="V243" s="3">
        <f t="shared" si="23"/>
        <v>75.33</v>
      </c>
    </row>
    <row r="244" s="3" customFormat="1" ht="13" customHeight="1" spans="1:22">
      <c r="A244" s="12">
        <v>347</v>
      </c>
      <c r="B244" s="13" t="s">
        <v>1161</v>
      </c>
      <c r="C244" s="24" t="s">
        <v>720</v>
      </c>
      <c r="D244" s="25" t="s">
        <v>1055</v>
      </c>
      <c r="E244" s="26" t="s">
        <v>808</v>
      </c>
      <c r="F244" s="15">
        <v>71.5</v>
      </c>
      <c r="G244" s="15">
        <v>100</v>
      </c>
      <c r="H244" s="15" t="s">
        <v>809</v>
      </c>
      <c r="I244" s="21">
        <v>9</v>
      </c>
      <c r="J244" s="21">
        <v>14</v>
      </c>
      <c r="K244" s="21">
        <v>68.68</v>
      </c>
      <c r="L244" s="21">
        <v>68.68</v>
      </c>
      <c r="N244" s="3" cm="1">
        <f t="array" ref="N244">SUMPRODUCT(--(($T$3:$T$793=T244)*($U$3:$U$793&gt;U244))+1)-790</f>
        <v>100</v>
      </c>
      <c r="O244" s="3" cm="1">
        <f t="array" ref="O244">SUMPRODUCT(--(($R$3:$R$793=R244)*($S$3:$S$793&gt;S244))+1)-790</f>
        <v>100</v>
      </c>
      <c r="P244" s="3" t="b">
        <f t="shared" si="18"/>
        <v>1</v>
      </c>
      <c r="R244" s="3" t="str">
        <f t="shared" si="19"/>
        <v>初中体育与健康</v>
      </c>
      <c r="S244" s="3">
        <f t="shared" si="20"/>
        <v>70.09</v>
      </c>
      <c r="T244" s="3" t="str">
        <f t="shared" si="21"/>
        <v>初中体育与健康</v>
      </c>
      <c r="U244" s="3">
        <f t="shared" si="22"/>
        <v>70.09</v>
      </c>
      <c r="V244" s="3">
        <f t="shared" si="23"/>
        <v>70.09</v>
      </c>
    </row>
    <row r="245" s="3" customFormat="1" ht="13" customHeight="1" spans="1:22">
      <c r="A245" s="12">
        <v>262</v>
      </c>
      <c r="B245" s="13" t="s">
        <v>1072</v>
      </c>
      <c r="C245" s="24" t="s">
        <v>233</v>
      </c>
      <c r="D245" s="25" t="s">
        <v>1055</v>
      </c>
      <c r="E245" s="26" t="s">
        <v>808</v>
      </c>
      <c r="F245" s="15">
        <v>78.75</v>
      </c>
      <c r="G245" s="15">
        <v>17</v>
      </c>
      <c r="H245" s="15" t="s">
        <v>809</v>
      </c>
      <c r="I245" s="21">
        <v>9</v>
      </c>
      <c r="J245" s="21">
        <v>15</v>
      </c>
      <c r="K245" s="21">
        <v>85.04</v>
      </c>
      <c r="L245" s="21">
        <v>85.04</v>
      </c>
      <c r="N245" s="3" cm="1">
        <f t="array" ref="N245">SUMPRODUCT(--(($T$3:$T$793=T245)*($U$3:$U$793&gt;U245))+1)-790</f>
        <v>3</v>
      </c>
      <c r="O245" s="3" cm="1">
        <f t="array" ref="O245">SUMPRODUCT(--(($R$3:$R$793=R245)*($S$3:$S$793&gt;S245))+1)-790</f>
        <v>3</v>
      </c>
      <c r="P245" s="3" t="b">
        <f t="shared" si="18"/>
        <v>1</v>
      </c>
      <c r="R245" s="3" t="str">
        <f t="shared" si="19"/>
        <v>初中体育与健康</v>
      </c>
      <c r="S245" s="3">
        <f t="shared" si="20"/>
        <v>81.895</v>
      </c>
      <c r="T245" s="3" t="str">
        <f t="shared" si="21"/>
        <v>初中体育与健康</v>
      </c>
      <c r="U245" s="3">
        <f t="shared" si="22"/>
        <v>81.895</v>
      </c>
      <c r="V245" s="3">
        <f t="shared" si="23"/>
        <v>81.895</v>
      </c>
    </row>
    <row r="246" s="3" customFormat="1" ht="13" customHeight="1" spans="1:22">
      <c r="A246" s="12">
        <v>311</v>
      </c>
      <c r="B246" s="13" t="s">
        <v>1125</v>
      </c>
      <c r="C246" s="24" t="s">
        <v>536</v>
      </c>
      <c r="D246" s="25" t="s">
        <v>1055</v>
      </c>
      <c r="E246" s="26" t="s">
        <v>808</v>
      </c>
      <c r="F246" s="15">
        <v>73.75</v>
      </c>
      <c r="G246" s="15">
        <v>66</v>
      </c>
      <c r="H246" s="15" t="s">
        <v>809</v>
      </c>
      <c r="I246" s="21">
        <v>9</v>
      </c>
      <c r="J246" s="21">
        <v>16</v>
      </c>
      <c r="K246" s="21">
        <v>80.22</v>
      </c>
      <c r="L246" s="21">
        <v>80.22</v>
      </c>
      <c r="N246" s="3" cm="1">
        <f t="array" ref="N246">SUMPRODUCT(--(($T$3:$T$793=T246)*($U$3:$U$793&gt;U246))+1)-790</f>
        <v>57</v>
      </c>
      <c r="O246" s="3" cm="1">
        <f t="array" ref="O246">SUMPRODUCT(--(($R$3:$R$793=R246)*($S$3:$S$793&gt;S246))+1)-790</f>
        <v>57</v>
      </c>
      <c r="P246" s="3" t="b">
        <f t="shared" si="18"/>
        <v>1</v>
      </c>
      <c r="R246" s="3" t="str">
        <f t="shared" si="19"/>
        <v>初中体育与健康</v>
      </c>
      <c r="S246" s="3">
        <f t="shared" si="20"/>
        <v>76.985</v>
      </c>
      <c r="T246" s="3" t="str">
        <f t="shared" si="21"/>
        <v>初中体育与健康</v>
      </c>
      <c r="U246" s="3">
        <f t="shared" si="22"/>
        <v>76.985</v>
      </c>
      <c r="V246" s="3">
        <f t="shared" si="23"/>
        <v>76.985</v>
      </c>
    </row>
    <row r="247" s="3" customFormat="1" ht="13" customHeight="1" spans="1:22">
      <c r="A247" s="12">
        <v>257</v>
      </c>
      <c r="B247" s="13" t="s">
        <v>1067</v>
      </c>
      <c r="C247" s="24" t="s">
        <v>631</v>
      </c>
      <c r="D247" s="25" t="s">
        <v>1055</v>
      </c>
      <c r="E247" s="26" t="s">
        <v>808</v>
      </c>
      <c r="F247" s="15">
        <v>80</v>
      </c>
      <c r="G247" s="15">
        <v>12</v>
      </c>
      <c r="H247" s="15" t="s">
        <v>809</v>
      </c>
      <c r="I247" s="21">
        <v>9</v>
      </c>
      <c r="J247" s="21">
        <v>17</v>
      </c>
      <c r="K247" s="21">
        <v>77.56</v>
      </c>
      <c r="L247" s="21">
        <v>77.56</v>
      </c>
      <c r="N247" s="3" cm="1">
        <f t="array" ref="N247">SUMPRODUCT(--(($T$3:$T$793=T247)*($U$3:$U$793&gt;U247))+1)-790</f>
        <v>31</v>
      </c>
      <c r="O247" s="3" cm="1">
        <f t="array" ref="O247">SUMPRODUCT(--(($R$3:$R$793=R247)*($S$3:$S$793&gt;S247))+1)-790</f>
        <v>31</v>
      </c>
      <c r="P247" s="3" t="b">
        <f t="shared" si="18"/>
        <v>1</v>
      </c>
      <c r="R247" s="3" t="str">
        <f t="shared" si="19"/>
        <v>初中体育与健康</v>
      </c>
      <c r="S247" s="3">
        <f t="shared" si="20"/>
        <v>78.78</v>
      </c>
      <c r="T247" s="3" t="str">
        <f t="shared" si="21"/>
        <v>初中体育与健康</v>
      </c>
      <c r="U247" s="3">
        <f t="shared" si="22"/>
        <v>78.78</v>
      </c>
      <c r="V247" s="3">
        <f t="shared" si="23"/>
        <v>78.78</v>
      </c>
    </row>
    <row r="248" s="3" customFormat="1" ht="13" customHeight="1" spans="1:22">
      <c r="A248" s="12">
        <v>321</v>
      </c>
      <c r="B248" s="13" t="s">
        <v>1135</v>
      </c>
      <c r="C248" s="24" t="s">
        <v>603</v>
      </c>
      <c r="D248" s="25" t="s">
        <v>1055</v>
      </c>
      <c r="E248" s="26" t="s">
        <v>808</v>
      </c>
      <c r="F248" s="15">
        <v>73</v>
      </c>
      <c r="G248" s="15">
        <v>75</v>
      </c>
      <c r="H248" s="15" t="s">
        <v>809</v>
      </c>
      <c r="I248" s="21">
        <v>9</v>
      </c>
      <c r="J248" s="21">
        <v>18</v>
      </c>
      <c r="K248" s="21">
        <v>78.6</v>
      </c>
      <c r="L248" s="21">
        <v>78.6</v>
      </c>
      <c r="N248" s="3" cm="1">
        <f t="array" ref="N248">SUMPRODUCT(--(($T$3:$T$793=T248)*($U$3:$U$793&gt;U248))+1)-790</f>
        <v>69</v>
      </c>
      <c r="O248" s="3" cm="1">
        <f t="array" ref="O248">SUMPRODUCT(--(($R$3:$R$793=R248)*($S$3:$S$793&gt;S248))+1)-790</f>
        <v>69</v>
      </c>
      <c r="P248" s="3" t="b">
        <f t="shared" si="18"/>
        <v>1</v>
      </c>
      <c r="R248" s="3" t="str">
        <f t="shared" si="19"/>
        <v>初中体育与健康</v>
      </c>
      <c r="S248" s="3">
        <f t="shared" si="20"/>
        <v>75.8</v>
      </c>
      <c r="T248" s="3" t="str">
        <f t="shared" si="21"/>
        <v>初中体育与健康</v>
      </c>
      <c r="U248" s="3">
        <f t="shared" si="22"/>
        <v>75.8</v>
      </c>
      <c r="V248" s="3">
        <f t="shared" si="23"/>
        <v>75.8</v>
      </c>
    </row>
    <row r="249" s="3" customFormat="1" ht="13" customHeight="1" spans="1:22">
      <c r="A249" s="12">
        <v>266</v>
      </c>
      <c r="B249" s="13" t="s">
        <v>1076</v>
      </c>
      <c r="C249" s="24" t="s">
        <v>620</v>
      </c>
      <c r="D249" s="25" t="s">
        <v>1055</v>
      </c>
      <c r="E249" s="26" t="s">
        <v>808</v>
      </c>
      <c r="F249" s="15">
        <v>78</v>
      </c>
      <c r="G249" s="15">
        <v>21</v>
      </c>
      <c r="H249" s="15" t="s">
        <v>809</v>
      </c>
      <c r="I249" s="21">
        <v>9</v>
      </c>
      <c r="J249" s="21">
        <v>19</v>
      </c>
      <c r="K249" s="21">
        <v>78</v>
      </c>
      <c r="L249" s="21">
        <v>78</v>
      </c>
      <c r="N249" s="3" cm="1">
        <f t="array" ref="N249">SUMPRODUCT(--(($T$3:$T$793=T249)*($U$3:$U$793&gt;U249))+1)-790</f>
        <v>49</v>
      </c>
      <c r="O249" s="3" cm="1">
        <f t="array" ref="O249">SUMPRODUCT(--(($R$3:$R$793=R249)*($S$3:$S$793&gt;S249))+1)-790</f>
        <v>49</v>
      </c>
      <c r="P249" s="3" t="b">
        <f t="shared" si="18"/>
        <v>1</v>
      </c>
      <c r="R249" s="3" t="str">
        <f t="shared" si="19"/>
        <v>初中体育与健康</v>
      </c>
      <c r="S249" s="3">
        <f t="shared" si="20"/>
        <v>78</v>
      </c>
      <c r="T249" s="3" t="str">
        <f t="shared" si="21"/>
        <v>初中体育与健康</v>
      </c>
      <c r="U249" s="3">
        <f t="shared" si="22"/>
        <v>78</v>
      </c>
      <c r="V249" s="3">
        <f t="shared" si="23"/>
        <v>78</v>
      </c>
    </row>
    <row r="250" s="3" customFormat="1" ht="13" customHeight="1" spans="1:22">
      <c r="A250" s="12">
        <v>295</v>
      </c>
      <c r="B250" s="13" t="s">
        <v>1108</v>
      </c>
      <c r="C250" s="24" t="s">
        <v>703</v>
      </c>
      <c r="D250" s="25" t="s">
        <v>1055</v>
      </c>
      <c r="E250" s="26" t="s">
        <v>808</v>
      </c>
      <c r="F250" s="15">
        <v>75.25</v>
      </c>
      <c r="G250" s="15">
        <v>49</v>
      </c>
      <c r="H250" s="15" t="s">
        <v>809</v>
      </c>
      <c r="I250" s="21">
        <v>9</v>
      </c>
      <c r="J250" s="21">
        <v>21</v>
      </c>
      <c r="K250" s="21">
        <v>73.34</v>
      </c>
      <c r="L250" s="21">
        <v>73.34</v>
      </c>
      <c r="N250" s="3" cm="1">
        <f t="array" ref="N250">SUMPRODUCT(--(($T$3:$T$793=T250)*($U$3:$U$793&gt;U250))+1)-790</f>
        <v>92</v>
      </c>
      <c r="O250" s="3" cm="1">
        <f t="array" ref="O250">SUMPRODUCT(--(($R$3:$R$793=R250)*($S$3:$S$793&gt;S250))+1)-790</f>
        <v>92</v>
      </c>
      <c r="P250" s="3" t="b">
        <f t="shared" si="18"/>
        <v>1</v>
      </c>
      <c r="R250" s="3" t="str">
        <f t="shared" si="19"/>
        <v>初中体育与健康</v>
      </c>
      <c r="S250" s="3">
        <f t="shared" si="20"/>
        <v>74.295</v>
      </c>
      <c r="T250" s="3" t="str">
        <f t="shared" si="21"/>
        <v>初中体育与健康</v>
      </c>
      <c r="U250" s="3">
        <f t="shared" si="22"/>
        <v>74.295</v>
      </c>
      <c r="V250" s="3">
        <f t="shared" si="23"/>
        <v>74.295</v>
      </c>
    </row>
    <row r="251" s="3" customFormat="1" ht="13" customHeight="1" spans="1:22">
      <c r="A251" s="12">
        <v>318</v>
      </c>
      <c r="B251" s="13" t="s">
        <v>1132</v>
      </c>
      <c r="C251" s="24" t="s">
        <v>623</v>
      </c>
      <c r="D251" s="25" t="s">
        <v>1055</v>
      </c>
      <c r="E251" s="26" t="s">
        <v>808</v>
      </c>
      <c r="F251" s="15">
        <v>73.5</v>
      </c>
      <c r="G251" s="15">
        <v>68</v>
      </c>
      <c r="H251" s="15" t="s">
        <v>809</v>
      </c>
      <c r="I251" s="21">
        <v>9</v>
      </c>
      <c r="J251" s="21">
        <v>22</v>
      </c>
      <c r="K251" s="21">
        <v>77.84</v>
      </c>
      <c r="L251" s="21">
        <v>77.84</v>
      </c>
      <c r="N251" s="3" cm="1">
        <f t="array" ref="N251">SUMPRODUCT(--(($T$3:$T$793=T251)*($U$3:$U$793&gt;U251))+1)-790</f>
        <v>73</v>
      </c>
      <c r="O251" s="3" cm="1">
        <f t="array" ref="O251">SUMPRODUCT(--(($R$3:$R$793=R251)*($S$3:$S$793&gt;S251))+1)-790</f>
        <v>73</v>
      </c>
      <c r="P251" s="3" t="b">
        <f t="shared" si="18"/>
        <v>1</v>
      </c>
      <c r="R251" s="3" t="str">
        <f t="shared" si="19"/>
        <v>初中体育与健康</v>
      </c>
      <c r="S251" s="3">
        <f t="shared" si="20"/>
        <v>75.67</v>
      </c>
      <c r="T251" s="3" t="str">
        <f t="shared" si="21"/>
        <v>初中体育与健康</v>
      </c>
      <c r="U251" s="3">
        <f t="shared" si="22"/>
        <v>75.67</v>
      </c>
      <c r="V251" s="3">
        <f t="shared" si="23"/>
        <v>75.67</v>
      </c>
    </row>
    <row r="252" s="3" customFormat="1" ht="13" customHeight="1" spans="1:22">
      <c r="A252" s="12">
        <v>280</v>
      </c>
      <c r="B252" s="13" t="s">
        <v>1092</v>
      </c>
      <c r="C252" s="24" t="s">
        <v>243</v>
      </c>
      <c r="D252" s="25" t="s">
        <v>1055</v>
      </c>
      <c r="E252" s="26" t="s">
        <v>808</v>
      </c>
      <c r="F252" s="15">
        <v>77</v>
      </c>
      <c r="G252" s="15">
        <v>33</v>
      </c>
      <c r="H252" s="15" t="s">
        <v>809</v>
      </c>
      <c r="I252" s="21">
        <v>9</v>
      </c>
      <c r="J252" s="21">
        <v>23</v>
      </c>
      <c r="K252" s="21">
        <v>84.88</v>
      </c>
      <c r="L252" s="21">
        <v>84.88</v>
      </c>
      <c r="N252" s="3" cm="1">
        <f t="array" ref="N252">SUMPRODUCT(--(($T$3:$T$793=T252)*($U$3:$U$793&gt;U252))+1)-790</f>
        <v>12</v>
      </c>
      <c r="O252" s="3" cm="1">
        <f t="array" ref="O252">SUMPRODUCT(--(($R$3:$R$793=R252)*($S$3:$S$793&gt;S252))+1)-790</f>
        <v>12</v>
      </c>
      <c r="P252" s="3" t="b">
        <f t="shared" si="18"/>
        <v>1</v>
      </c>
      <c r="R252" s="3" t="str">
        <f t="shared" si="19"/>
        <v>初中体育与健康</v>
      </c>
      <c r="S252" s="3">
        <f t="shared" si="20"/>
        <v>80.94</v>
      </c>
      <c r="T252" s="3" t="str">
        <f t="shared" si="21"/>
        <v>初中体育与健康</v>
      </c>
      <c r="U252" s="3">
        <f t="shared" si="22"/>
        <v>80.94</v>
      </c>
      <c r="V252" s="3">
        <f t="shared" si="23"/>
        <v>80.94</v>
      </c>
    </row>
    <row r="253" s="3" customFormat="1" ht="13" customHeight="1" spans="1:22">
      <c r="A253" s="12">
        <v>274</v>
      </c>
      <c r="B253" s="13" t="s">
        <v>1085</v>
      </c>
      <c r="C253" s="24" t="s">
        <v>219</v>
      </c>
      <c r="D253" s="25" t="s">
        <v>1055</v>
      </c>
      <c r="E253" s="26" t="s">
        <v>808</v>
      </c>
      <c r="F253" s="15">
        <v>77.5</v>
      </c>
      <c r="G253" s="15">
        <v>24</v>
      </c>
      <c r="H253" s="15" t="s">
        <v>809</v>
      </c>
      <c r="I253" s="21">
        <v>9</v>
      </c>
      <c r="J253" s="21">
        <v>24</v>
      </c>
      <c r="K253" s="21">
        <v>85.26</v>
      </c>
      <c r="L253" s="21">
        <v>85.26</v>
      </c>
      <c r="N253" s="3" cm="1">
        <f t="array" ref="N253">SUMPRODUCT(--(($T$3:$T$793=T253)*($U$3:$U$793&gt;U253))+1)-790</f>
        <v>8</v>
      </c>
      <c r="O253" s="3" cm="1">
        <f t="array" ref="O253">SUMPRODUCT(--(($R$3:$R$793=R253)*($S$3:$S$793&gt;S253))+1)-790</f>
        <v>8</v>
      </c>
      <c r="P253" s="3" t="b">
        <f t="shared" si="18"/>
        <v>1</v>
      </c>
      <c r="R253" s="3" t="str">
        <f t="shared" si="19"/>
        <v>初中体育与健康</v>
      </c>
      <c r="S253" s="3">
        <f t="shared" si="20"/>
        <v>81.38</v>
      </c>
      <c r="T253" s="3" t="str">
        <f t="shared" si="21"/>
        <v>初中体育与健康</v>
      </c>
      <c r="U253" s="3">
        <f t="shared" si="22"/>
        <v>81.38</v>
      </c>
      <c r="V253" s="3">
        <f t="shared" si="23"/>
        <v>81.38</v>
      </c>
    </row>
    <row r="254" s="3" customFormat="1" ht="13" customHeight="1" spans="1:22">
      <c r="A254" s="12">
        <v>252</v>
      </c>
      <c r="B254" s="13" t="s">
        <v>1061</v>
      </c>
      <c r="C254" s="24" t="s">
        <v>479</v>
      </c>
      <c r="D254" s="25" t="s">
        <v>1055</v>
      </c>
      <c r="E254" s="26" t="s">
        <v>808</v>
      </c>
      <c r="F254" s="15">
        <v>82.25</v>
      </c>
      <c r="G254" s="15">
        <v>7</v>
      </c>
      <c r="H254" s="15" t="s">
        <v>809</v>
      </c>
      <c r="I254" s="21">
        <v>9</v>
      </c>
      <c r="J254" s="21">
        <v>25</v>
      </c>
      <c r="K254" s="21">
        <v>81.28</v>
      </c>
      <c r="L254" s="21">
        <v>81.28</v>
      </c>
      <c r="N254" s="3" cm="1">
        <f t="array" ref="N254">SUMPRODUCT(--(($T$3:$T$793=T254)*($U$3:$U$793&gt;U254))+1)-790</f>
        <v>4</v>
      </c>
      <c r="O254" s="3" cm="1">
        <f t="array" ref="O254">SUMPRODUCT(--(($R$3:$R$793=R254)*($S$3:$S$793&gt;S254))+1)-790</f>
        <v>4</v>
      </c>
      <c r="P254" s="3" t="b">
        <f t="shared" si="18"/>
        <v>1</v>
      </c>
      <c r="R254" s="3" t="str">
        <f t="shared" si="19"/>
        <v>初中体育与健康</v>
      </c>
      <c r="S254" s="3">
        <f t="shared" si="20"/>
        <v>81.765</v>
      </c>
      <c r="T254" s="3" t="str">
        <f t="shared" si="21"/>
        <v>初中体育与健康</v>
      </c>
      <c r="U254" s="3">
        <f t="shared" si="22"/>
        <v>81.765</v>
      </c>
      <c r="V254" s="3">
        <f t="shared" si="23"/>
        <v>81.765</v>
      </c>
    </row>
    <row r="255" s="3" customFormat="1" ht="13" customHeight="1" spans="1:22">
      <c r="A255" s="12">
        <v>265</v>
      </c>
      <c r="B255" s="13" t="s">
        <v>1075</v>
      </c>
      <c r="C255" s="24" t="s">
        <v>512</v>
      </c>
      <c r="D255" s="25" t="s">
        <v>1055</v>
      </c>
      <c r="E255" s="26" t="s">
        <v>808</v>
      </c>
      <c r="F255" s="15">
        <v>78.25</v>
      </c>
      <c r="G255" s="15">
        <v>20</v>
      </c>
      <c r="H255" s="15" t="s">
        <v>809</v>
      </c>
      <c r="I255" s="21">
        <v>9</v>
      </c>
      <c r="J255" s="21">
        <v>26</v>
      </c>
      <c r="K255" s="21">
        <v>80.6</v>
      </c>
      <c r="L255" s="21">
        <v>80.6</v>
      </c>
      <c r="N255" s="3" cm="1">
        <f t="array" ref="N255">SUMPRODUCT(--(($T$3:$T$793=T255)*($U$3:$U$793&gt;U255))+1)-790</f>
        <v>23</v>
      </c>
      <c r="O255" s="3" cm="1">
        <f t="array" ref="O255">SUMPRODUCT(--(($R$3:$R$793=R255)*($S$3:$S$793&gt;S255))+1)-790</f>
        <v>23</v>
      </c>
      <c r="P255" s="3" t="b">
        <f t="shared" si="18"/>
        <v>1</v>
      </c>
      <c r="R255" s="3" t="str">
        <f t="shared" si="19"/>
        <v>初中体育与健康</v>
      </c>
      <c r="S255" s="3">
        <f t="shared" si="20"/>
        <v>79.425</v>
      </c>
      <c r="T255" s="3" t="str">
        <f t="shared" si="21"/>
        <v>初中体育与健康</v>
      </c>
      <c r="U255" s="3">
        <f t="shared" si="22"/>
        <v>79.425</v>
      </c>
      <c r="V255" s="3">
        <f t="shared" si="23"/>
        <v>79.425</v>
      </c>
    </row>
    <row r="256" s="3" customFormat="1" ht="13" customHeight="1" spans="1:22">
      <c r="A256" s="12">
        <v>271</v>
      </c>
      <c r="B256" s="13" t="s">
        <v>1082</v>
      </c>
      <c r="C256" s="24" t="s">
        <v>518</v>
      </c>
      <c r="D256" s="25" t="s">
        <v>1055</v>
      </c>
      <c r="E256" s="26" t="s">
        <v>808</v>
      </c>
      <c r="F256" s="15">
        <v>77.5</v>
      </c>
      <c r="G256" s="15">
        <v>24</v>
      </c>
      <c r="H256" s="15" t="s">
        <v>809</v>
      </c>
      <c r="I256" s="21">
        <v>9</v>
      </c>
      <c r="J256" s="21">
        <v>27</v>
      </c>
      <c r="K256" s="21">
        <v>80.48</v>
      </c>
      <c r="L256" s="21">
        <v>80.48</v>
      </c>
      <c r="N256" s="3" cm="1">
        <f t="array" ref="N256">SUMPRODUCT(--(($T$3:$T$793=T256)*($U$3:$U$793&gt;U256))+1)-790</f>
        <v>26</v>
      </c>
      <c r="O256" s="3" cm="1">
        <f t="array" ref="O256">SUMPRODUCT(--(($R$3:$R$793=R256)*($S$3:$S$793&gt;S256))+1)-790</f>
        <v>26</v>
      </c>
      <c r="P256" s="3" t="b">
        <f t="shared" si="18"/>
        <v>1</v>
      </c>
      <c r="R256" s="3" t="str">
        <f t="shared" si="19"/>
        <v>初中体育与健康</v>
      </c>
      <c r="S256" s="3">
        <f t="shared" si="20"/>
        <v>78.99</v>
      </c>
      <c r="T256" s="3" t="str">
        <f t="shared" si="21"/>
        <v>初中体育与健康</v>
      </c>
      <c r="U256" s="3">
        <f t="shared" si="22"/>
        <v>78.99</v>
      </c>
      <c r="V256" s="3">
        <f t="shared" si="23"/>
        <v>78.99</v>
      </c>
    </row>
    <row r="257" s="3" customFormat="1" ht="13" customHeight="1" spans="1:22">
      <c r="A257" s="12">
        <v>287</v>
      </c>
      <c r="B257" s="13" t="s">
        <v>1100</v>
      </c>
      <c r="C257" s="24" t="s">
        <v>524</v>
      </c>
      <c r="D257" s="25" t="s">
        <v>1055</v>
      </c>
      <c r="E257" s="26" t="s">
        <v>808</v>
      </c>
      <c r="F257" s="15">
        <v>76.25</v>
      </c>
      <c r="G257" s="15">
        <v>42</v>
      </c>
      <c r="H257" s="15" t="s">
        <v>809</v>
      </c>
      <c r="I257" s="21">
        <v>9</v>
      </c>
      <c r="J257" s="21">
        <v>29</v>
      </c>
      <c r="K257" s="21">
        <v>80.38</v>
      </c>
      <c r="L257" s="21">
        <v>80.38</v>
      </c>
      <c r="N257" s="3" cm="1">
        <f t="array" ref="N257">SUMPRODUCT(--(($T$3:$T$793=T257)*($U$3:$U$793&gt;U257))+1)-790</f>
        <v>41</v>
      </c>
      <c r="O257" s="3" cm="1">
        <f t="array" ref="O257">SUMPRODUCT(--(($R$3:$R$793=R257)*($S$3:$S$793&gt;S257))+1)-790</f>
        <v>41</v>
      </c>
      <c r="P257" s="3" t="b">
        <f t="shared" si="18"/>
        <v>1</v>
      </c>
      <c r="R257" s="3" t="str">
        <f t="shared" si="19"/>
        <v>初中体育与健康</v>
      </c>
      <c r="S257" s="3">
        <f t="shared" si="20"/>
        <v>78.315</v>
      </c>
      <c r="T257" s="3" t="str">
        <f t="shared" si="21"/>
        <v>初中体育与健康</v>
      </c>
      <c r="U257" s="3">
        <f t="shared" si="22"/>
        <v>78.315</v>
      </c>
      <c r="V257" s="3">
        <f t="shared" si="23"/>
        <v>78.315</v>
      </c>
    </row>
    <row r="258" s="3" customFormat="1" ht="13" customHeight="1" spans="1:22">
      <c r="A258" s="12">
        <v>289</v>
      </c>
      <c r="B258" s="13" t="s">
        <v>1102</v>
      </c>
      <c r="C258" s="24" t="s">
        <v>543</v>
      </c>
      <c r="D258" s="25" t="s">
        <v>1055</v>
      </c>
      <c r="E258" s="26" t="s">
        <v>808</v>
      </c>
      <c r="F258" s="15">
        <v>76</v>
      </c>
      <c r="G258" s="15">
        <v>44</v>
      </c>
      <c r="H258" s="15" t="s">
        <v>809</v>
      </c>
      <c r="I258" s="21">
        <v>9</v>
      </c>
      <c r="J258" s="21">
        <v>30</v>
      </c>
      <c r="K258" s="21">
        <v>80.08</v>
      </c>
      <c r="L258" s="21">
        <v>80.08</v>
      </c>
      <c r="N258" s="3" cm="1">
        <f t="array" ref="N258">SUMPRODUCT(--(($T$3:$T$793=T258)*($U$3:$U$793&gt;U258))+1)-790</f>
        <v>47</v>
      </c>
      <c r="O258" s="3" cm="1">
        <f t="array" ref="O258">SUMPRODUCT(--(($R$3:$R$793=R258)*($S$3:$S$793&gt;S258))+1)-790</f>
        <v>47</v>
      </c>
      <c r="P258" s="3" t="b">
        <f t="shared" si="18"/>
        <v>1</v>
      </c>
      <c r="R258" s="3" t="str">
        <f t="shared" si="19"/>
        <v>初中体育与健康</v>
      </c>
      <c r="S258" s="3">
        <f t="shared" si="20"/>
        <v>78.04</v>
      </c>
      <c r="T258" s="3" t="str">
        <f t="shared" si="21"/>
        <v>初中体育与健康</v>
      </c>
      <c r="U258" s="3">
        <f t="shared" si="22"/>
        <v>78.04</v>
      </c>
      <c r="V258" s="3">
        <f t="shared" si="23"/>
        <v>78.04</v>
      </c>
    </row>
    <row r="259" s="3" customFormat="1" ht="13" customHeight="1" spans="1:22">
      <c r="A259" s="12">
        <v>346</v>
      </c>
      <c r="B259" s="13" t="s">
        <v>1160</v>
      </c>
      <c r="C259" s="24" t="s">
        <v>626</v>
      </c>
      <c r="D259" s="25" t="s">
        <v>1055</v>
      </c>
      <c r="E259" s="26" t="s">
        <v>808</v>
      </c>
      <c r="F259" s="15">
        <v>71.5</v>
      </c>
      <c r="G259" s="15">
        <v>100</v>
      </c>
      <c r="H259" s="15" t="s">
        <v>809</v>
      </c>
      <c r="I259" s="21">
        <v>10</v>
      </c>
      <c r="J259" s="21">
        <v>1</v>
      </c>
      <c r="K259" s="21">
        <v>77.74</v>
      </c>
      <c r="L259" s="21">
        <v>77.74</v>
      </c>
      <c r="N259" s="3" cm="1">
        <f t="array" ref="N259">SUMPRODUCT(--(($T$3:$T$793=T259)*($U$3:$U$793&gt;U259))+1)-790</f>
        <v>90</v>
      </c>
      <c r="O259" s="3" cm="1">
        <f t="array" ref="O259">SUMPRODUCT(--(($R$3:$R$793=R259)*($S$3:$S$793&gt;S259))+1)-790</f>
        <v>90</v>
      </c>
      <c r="P259" s="3" t="b">
        <f t="shared" ref="P259:P322" si="24">N259=O259</f>
        <v>1</v>
      </c>
      <c r="R259" s="3" t="str">
        <f t="shared" ref="R259:R322" si="25">D259&amp;E259</f>
        <v>初中体育与健康</v>
      </c>
      <c r="S259" s="3">
        <f t="shared" ref="S259:S322" si="26">F259*0.5+L259*0.5</f>
        <v>74.62</v>
      </c>
      <c r="T259" s="3" t="str">
        <f t="shared" ref="T259:T322" si="27">D259&amp;E259</f>
        <v>初中体育与健康</v>
      </c>
      <c r="U259" s="3">
        <f t="shared" ref="U259:U322" si="28">F259*0.5+K259*0.5</f>
        <v>74.62</v>
      </c>
      <c r="V259" s="3">
        <f t="shared" ref="V259:V322" si="29">F259*0.5+L259*0.5</f>
        <v>74.62</v>
      </c>
    </row>
    <row r="260" s="3" customFormat="1" ht="13" customHeight="1" spans="1:22">
      <c r="A260" s="12">
        <v>251</v>
      </c>
      <c r="B260" s="13" t="s">
        <v>1060</v>
      </c>
      <c r="C260" s="24" t="s">
        <v>585</v>
      </c>
      <c r="D260" s="25" t="s">
        <v>1055</v>
      </c>
      <c r="E260" s="26" t="s">
        <v>808</v>
      </c>
      <c r="F260" s="15">
        <v>82.5</v>
      </c>
      <c r="G260" s="15">
        <v>6</v>
      </c>
      <c r="H260" s="15" t="s">
        <v>809</v>
      </c>
      <c r="I260" s="21">
        <v>10</v>
      </c>
      <c r="J260" s="21">
        <v>2</v>
      </c>
      <c r="K260" s="21">
        <v>78.96</v>
      </c>
      <c r="L260" s="21">
        <v>78.96</v>
      </c>
      <c r="N260" s="3" cm="1">
        <f t="array" ref="N260">SUMPRODUCT(--(($T$3:$T$793=T260)*($U$3:$U$793&gt;U260))+1)-790</f>
        <v>13</v>
      </c>
      <c r="O260" s="3" cm="1">
        <f t="array" ref="O260">SUMPRODUCT(--(($R$3:$R$793=R260)*($S$3:$S$793&gt;S260))+1)-790</f>
        <v>13</v>
      </c>
      <c r="P260" s="3" t="b">
        <f t="shared" si="24"/>
        <v>1</v>
      </c>
      <c r="R260" s="3" t="str">
        <f t="shared" si="25"/>
        <v>初中体育与健康</v>
      </c>
      <c r="S260" s="3">
        <f t="shared" si="26"/>
        <v>80.73</v>
      </c>
      <c r="T260" s="3" t="str">
        <f t="shared" si="27"/>
        <v>初中体育与健康</v>
      </c>
      <c r="U260" s="3">
        <f t="shared" si="28"/>
        <v>80.73</v>
      </c>
      <c r="V260" s="3">
        <f t="shared" si="29"/>
        <v>80.73</v>
      </c>
    </row>
    <row r="261" s="3" customFormat="1" ht="13" customHeight="1" spans="1:22">
      <c r="A261" s="12">
        <v>351</v>
      </c>
      <c r="B261" s="13" t="s">
        <v>1166</v>
      </c>
      <c r="C261" s="24" t="s">
        <v>708</v>
      </c>
      <c r="D261" s="25" t="s">
        <v>1055</v>
      </c>
      <c r="E261" s="26" t="s">
        <v>808</v>
      </c>
      <c r="F261" s="15">
        <v>71</v>
      </c>
      <c r="G261" s="15">
        <v>105</v>
      </c>
      <c r="H261" s="15" t="s">
        <v>809</v>
      </c>
      <c r="I261" s="21">
        <v>10</v>
      </c>
      <c r="J261" s="21">
        <v>3</v>
      </c>
      <c r="K261" s="21">
        <v>73.14</v>
      </c>
      <c r="L261" s="21">
        <v>73.14</v>
      </c>
      <c r="N261" s="3" cm="1">
        <f t="array" ref="N261">SUMPRODUCT(--(($T$3:$T$793=T261)*($U$3:$U$793&gt;U261))+1)-790</f>
        <v>98</v>
      </c>
      <c r="O261" s="3" cm="1">
        <f t="array" ref="O261">SUMPRODUCT(--(($R$3:$R$793=R261)*($S$3:$S$793&gt;S261))+1)-790</f>
        <v>98</v>
      </c>
      <c r="P261" s="3" t="b">
        <f t="shared" si="24"/>
        <v>1</v>
      </c>
      <c r="R261" s="3" t="str">
        <f t="shared" si="25"/>
        <v>初中体育与健康</v>
      </c>
      <c r="S261" s="3">
        <f t="shared" si="26"/>
        <v>72.07</v>
      </c>
      <c r="T261" s="3" t="str">
        <f t="shared" si="27"/>
        <v>初中体育与健康</v>
      </c>
      <c r="U261" s="3">
        <f t="shared" si="28"/>
        <v>72.07</v>
      </c>
      <c r="V261" s="3">
        <f t="shared" si="29"/>
        <v>72.07</v>
      </c>
    </row>
    <row r="262" s="3" customFormat="1" ht="13" customHeight="1" spans="1:22">
      <c r="A262" s="12">
        <v>269</v>
      </c>
      <c r="B262" s="13" t="s">
        <v>1080</v>
      </c>
      <c r="C262" s="24" t="s">
        <v>540</v>
      </c>
      <c r="D262" s="25" t="s">
        <v>1055</v>
      </c>
      <c r="E262" s="26" t="s">
        <v>808</v>
      </c>
      <c r="F262" s="15">
        <v>77.5</v>
      </c>
      <c r="G262" s="15">
        <v>24</v>
      </c>
      <c r="H262" s="15" t="s">
        <v>809</v>
      </c>
      <c r="I262" s="21">
        <v>10</v>
      </c>
      <c r="J262" s="21">
        <v>4</v>
      </c>
      <c r="K262" s="21">
        <v>80.14</v>
      </c>
      <c r="L262" s="21">
        <v>80.14</v>
      </c>
      <c r="N262" s="3" cm="1">
        <f t="array" ref="N262">SUMPRODUCT(--(($T$3:$T$793=T262)*($U$3:$U$793&gt;U262))+1)-790</f>
        <v>30</v>
      </c>
      <c r="O262" s="3" cm="1">
        <f t="array" ref="O262">SUMPRODUCT(--(($R$3:$R$793=R262)*($S$3:$S$793&gt;S262))+1)-790</f>
        <v>30</v>
      </c>
      <c r="P262" s="3" t="b">
        <f t="shared" si="24"/>
        <v>1</v>
      </c>
      <c r="R262" s="3" t="str">
        <f t="shared" si="25"/>
        <v>初中体育与健康</v>
      </c>
      <c r="S262" s="3">
        <f t="shared" si="26"/>
        <v>78.82</v>
      </c>
      <c r="T262" s="3" t="str">
        <f t="shared" si="27"/>
        <v>初中体育与健康</v>
      </c>
      <c r="U262" s="3">
        <f t="shared" si="28"/>
        <v>78.82</v>
      </c>
      <c r="V262" s="3">
        <f t="shared" si="29"/>
        <v>78.82</v>
      </c>
    </row>
    <row r="263" s="3" customFormat="1" ht="13" customHeight="1" spans="1:22">
      <c r="A263" s="12">
        <v>320</v>
      </c>
      <c r="B263" s="13" t="s">
        <v>1134</v>
      </c>
      <c r="C263" s="24" t="s">
        <v>645</v>
      </c>
      <c r="D263" s="25" t="s">
        <v>1055</v>
      </c>
      <c r="E263" s="26" t="s">
        <v>808</v>
      </c>
      <c r="F263" s="15">
        <v>73</v>
      </c>
      <c r="G263" s="15">
        <v>75</v>
      </c>
      <c r="H263" s="15" t="s">
        <v>809</v>
      </c>
      <c r="I263" s="21">
        <v>10</v>
      </c>
      <c r="J263" s="21">
        <v>5</v>
      </c>
      <c r="K263" s="21">
        <v>77.24</v>
      </c>
      <c r="L263" s="21">
        <v>77.24</v>
      </c>
      <c r="N263" s="3" cm="1">
        <f t="array" ref="N263">SUMPRODUCT(--(($T$3:$T$793=T263)*($U$3:$U$793&gt;U263))+1)-790</f>
        <v>83</v>
      </c>
      <c r="O263" s="3" cm="1">
        <f t="array" ref="O263">SUMPRODUCT(--(($R$3:$R$793=R263)*($S$3:$S$793&gt;S263))+1)-790</f>
        <v>83</v>
      </c>
      <c r="P263" s="3" t="b">
        <f t="shared" si="24"/>
        <v>1</v>
      </c>
      <c r="R263" s="3" t="str">
        <f t="shared" si="25"/>
        <v>初中体育与健康</v>
      </c>
      <c r="S263" s="3">
        <f t="shared" si="26"/>
        <v>75.12</v>
      </c>
      <c r="T263" s="3" t="str">
        <f t="shared" si="27"/>
        <v>初中体育与健康</v>
      </c>
      <c r="U263" s="3">
        <f t="shared" si="28"/>
        <v>75.12</v>
      </c>
      <c r="V263" s="3">
        <f t="shared" si="29"/>
        <v>75.12</v>
      </c>
    </row>
    <row r="264" s="3" customFormat="1" ht="13" customHeight="1" spans="1:22">
      <c r="A264" s="12">
        <v>296</v>
      </c>
      <c r="B264" s="13" t="s">
        <v>1109</v>
      </c>
      <c r="C264" s="24" t="s">
        <v>610</v>
      </c>
      <c r="D264" s="25" t="s">
        <v>1055</v>
      </c>
      <c r="E264" s="26" t="s">
        <v>808</v>
      </c>
      <c r="F264" s="15">
        <v>75.25</v>
      </c>
      <c r="G264" s="15">
        <v>49</v>
      </c>
      <c r="H264" s="15" t="s">
        <v>809</v>
      </c>
      <c r="I264" s="21">
        <v>10</v>
      </c>
      <c r="J264" s="21">
        <v>6</v>
      </c>
      <c r="K264" s="21">
        <v>78.46</v>
      </c>
      <c r="L264" s="21">
        <v>78.46</v>
      </c>
      <c r="N264" s="3" cm="1">
        <f t="array" ref="N264">SUMPRODUCT(--(($T$3:$T$793=T264)*($U$3:$U$793&gt;U264))+1)-790</f>
        <v>58</v>
      </c>
      <c r="O264" s="3" cm="1">
        <f t="array" ref="O264">SUMPRODUCT(--(($R$3:$R$793=R264)*($S$3:$S$793&gt;S264))+1)-790</f>
        <v>58</v>
      </c>
      <c r="P264" s="3" t="b">
        <f t="shared" si="24"/>
        <v>1</v>
      </c>
      <c r="R264" s="3" t="str">
        <f t="shared" si="25"/>
        <v>初中体育与健康</v>
      </c>
      <c r="S264" s="3">
        <f t="shared" si="26"/>
        <v>76.855</v>
      </c>
      <c r="T264" s="3" t="str">
        <f t="shared" si="27"/>
        <v>初中体育与健康</v>
      </c>
      <c r="U264" s="3">
        <f t="shared" si="28"/>
        <v>76.855</v>
      </c>
      <c r="V264" s="3">
        <f t="shared" si="29"/>
        <v>76.855</v>
      </c>
    </row>
    <row r="265" s="3" customFormat="1" ht="13" customHeight="1" spans="1:22">
      <c r="A265" s="12">
        <v>253</v>
      </c>
      <c r="B265" s="13" t="s">
        <v>1062</v>
      </c>
      <c r="C265" s="24" t="s">
        <v>588</v>
      </c>
      <c r="D265" s="25" t="s">
        <v>1055</v>
      </c>
      <c r="E265" s="26" t="s">
        <v>808</v>
      </c>
      <c r="F265" s="15">
        <v>81.75</v>
      </c>
      <c r="G265" s="15">
        <v>8</v>
      </c>
      <c r="H265" s="15" t="s">
        <v>809</v>
      </c>
      <c r="I265" s="21">
        <v>10</v>
      </c>
      <c r="J265" s="21">
        <v>7</v>
      </c>
      <c r="K265" s="21">
        <v>78.92</v>
      </c>
      <c r="L265" s="21">
        <v>78.92</v>
      </c>
      <c r="N265" s="3" cm="1">
        <f t="array" ref="N265">SUMPRODUCT(--(($T$3:$T$793=T265)*($U$3:$U$793&gt;U265))+1)-790</f>
        <v>16</v>
      </c>
      <c r="O265" s="3" cm="1">
        <f t="array" ref="O265">SUMPRODUCT(--(($R$3:$R$793=R265)*($S$3:$S$793&gt;S265))+1)-790</f>
        <v>16</v>
      </c>
      <c r="P265" s="3" t="b">
        <f t="shared" si="24"/>
        <v>1</v>
      </c>
      <c r="R265" s="3" t="str">
        <f t="shared" si="25"/>
        <v>初中体育与健康</v>
      </c>
      <c r="S265" s="3">
        <f t="shared" si="26"/>
        <v>80.335</v>
      </c>
      <c r="T265" s="3" t="str">
        <f t="shared" si="27"/>
        <v>初中体育与健康</v>
      </c>
      <c r="U265" s="3">
        <f t="shared" si="28"/>
        <v>80.335</v>
      </c>
      <c r="V265" s="3">
        <f t="shared" si="29"/>
        <v>80.335</v>
      </c>
    </row>
    <row r="266" s="3" customFormat="1" ht="13" customHeight="1" spans="1:22">
      <c r="A266" s="12">
        <v>290</v>
      </c>
      <c r="B266" s="13" t="s">
        <v>1103</v>
      </c>
      <c r="C266" s="24" t="s">
        <v>653</v>
      </c>
      <c r="D266" s="25" t="s">
        <v>1055</v>
      </c>
      <c r="E266" s="26" t="s">
        <v>808</v>
      </c>
      <c r="F266" s="15">
        <v>76</v>
      </c>
      <c r="G266" s="15">
        <v>44</v>
      </c>
      <c r="H266" s="15" t="s">
        <v>809</v>
      </c>
      <c r="I266" s="21">
        <v>10</v>
      </c>
      <c r="J266" s="21">
        <v>8</v>
      </c>
      <c r="K266" s="21">
        <v>76.84</v>
      </c>
      <c r="L266" s="21">
        <v>76.84</v>
      </c>
      <c r="N266" s="3" cm="1">
        <f t="array" ref="N266">SUMPRODUCT(--(($T$3:$T$793=T266)*($U$3:$U$793&gt;U266))+1)-790</f>
        <v>64</v>
      </c>
      <c r="O266" s="3" cm="1">
        <f t="array" ref="O266">SUMPRODUCT(--(($R$3:$R$793=R266)*($S$3:$S$793&gt;S266))+1)-790</f>
        <v>64</v>
      </c>
      <c r="P266" s="3" t="b">
        <f t="shared" si="24"/>
        <v>1</v>
      </c>
      <c r="R266" s="3" t="str">
        <f t="shared" si="25"/>
        <v>初中体育与健康</v>
      </c>
      <c r="S266" s="3">
        <f t="shared" si="26"/>
        <v>76.42</v>
      </c>
      <c r="T266" s="3" t="str">
        <f t="shared" si="27"/>
        <v>初中体育与健康</v>
      </c>
      <c r="U266" s="3">
        <f t="shared" si="28"/>
        <v>76.42</v>
      </c>
      <c r="V266" s="3">
        <f t="shared" si="29"/>
        <v>76.42</v>
      </c>
    </row>
    <row r="267" s="3" customFormat="1" ht="13" customHeight="1" spans="1:22">
      <c r="A267" s="12">
        <v>276</v>
      </c>
      <c r="B267" s="13" t="s">
        <v>1087</v>
      </c>
      <c r="C267" s="24" t="s">
        <v>678</v>
      </c>
      <c r="D267" s="25" t="s">
        <v>1055</v>
      </c>
      <c r="E267" s="26" t="s">
        <v>808</v>
      </c>
      <c r="F267" s="15">
        <v>77.25</v>
      </c>
      <c r="G267" s="15">
        <v>30</v>
      </c>
      <c r="H267" s="15" t="s">
        <v>809</v>
      </c>
      <c r="I267" s="21">
        <v>10</v>
      </c>
      <c r="J267" s="21">
        <v>9</v>
      </c>
      <c r="K267" s="21">
        <v>75.36</v>
      </c>
      <c r="L267" s="21">
        <v>75.36</v>
      </c>
      <c r="N267" s="3" cm="1">
        <f t="array" ref="N267">SUMPRODUCT(--(($T$3:$T$793=T267)*($U$3:$U$793&gt;U267))+1)-790</f>
        <v>65</v>
      </c>
      <c r="O267" s="3" cm="1">
        <f t="array" ref="O267">SUMPRODUCT(--(($R$3:$R$793=R267)*($S$3:$S$793&gt;S267))+1)-790</f>
        <v>65</v>
      </c>
      <c r="P267" s="3" t="b">
        <f t="shared" si="24"/>
        <v>1</v>
      </c>
      <c r="R267" s="3" t="str">
        <f t="shared" si="25"/>
        <v>初中体育与健康</v>
      </c>
      <c r="S267" s="3">
        <f t="shared" si="26"/>
        <v>76.305</v>
      </c>
      <c r="T267" s="3" t="str">
        <f t="shared" si="27"/>
        <v>初中体育与健康</v>
      </c>
      <c r="U267" s="3">
        <f t="shared" si="28"/>
        <v>76.305</v>
      </c>
      <c r="V267" s="3">
        <f t="shared" si="29"/>
        <v>76.305</v>
      </c>
    </row>
    <row r="268" s="3" customFormat="1" ht="13" customHeight="1" spans="1:22">
      <c r="A268" s="12">
        <v>258</v>
      </c>
      <c r="B268" s="13" t="s">
        <v>1068</v>
      </c>
      <c r="C268" s="24" t="s">
        <v>661</v>
      </c>
      <c r="D268" s="25" t="s">
        <v>1055</v>
      </c>
      <c r="E268" s="26" t="s">
        <v>808</v>
      </c>
      <c r="F268" s="15">
        <v>79.75</v>
      </c>
      <c r="G268" s="15">
        <v>13</v>
      </c>
      <c r="H268" s="15" t="s">
        <v>809</v>
      </c>
      <c r="I268" s="21">
        <v>10</v>
      </c>
      <c r="J268" s="21">
        <v>10</v>
      </c>
      <c r="K268" s="21">
        <v>76.44</v>
      </c>
      <c r="L268" s="21">
        <v>76.44</v>
      </c>
      <c r="N268" s="3" cm="1">
        <f t="array" ref="N268">SUMPRODUCT(--(($T$3:$T$793=T268)*($U$3:$U$793&gt;U268))+1)-790</f>
        <v>43</v>
      </c>
      <c r="O268" s="3" cm="1">
        <f t="array" ref="O268">SUMPRODUCT(--(($R$3:$R$793=R268)*($S$3:$S$793&gt;S268))+1)-790</f>
        <v>43</v>
      </c>
      <c r="P268" s="3" t="b">
        <f t="shared" si="24"/>
        <v>1</v>
      </c>
      <c r="R268" s="3" t="str">
        <f t="shared" si="25"/>
        <v>初中体育与健康</v>
      </c>
      <c r="S268" s="3">
        <f t="shared" si="26"/>
        <v>78.095</v>
      </c>
      <c r="T268" s="3" t="str">
        <f t="shared" si="27"/>
        <v>初中体育与健康</v>
      </c>
      <c r="U268" s="3">
        <f t="shared" si="28"/>
        <v>78.095</v>
      </c>
      <c r="V268" s="3">
        <f t="shared" si="29"/>
        <v>78.095</v>
      </c>
    </row>
    <row r="269" s="3" customFormat="1" ht="13" customHeight="1" spans="1:22">
      <c r="A269" s="12">
        <v>282</v>
      </c>
      <c r="B269" s="13" t="s">
        <v>1094</v>
      </c>
      <c r="C269" s="24" t="s">
        <v>689</v>
      </c>
      <c r="D269" s="25" t="s">
        <v>1055</v>
      </c>
      <c r="E269" s="26" t="s">
        <v>808</v>
      </c>
      <c r="F269" s="15">
        <v>77</v>
      </c>
      <c r="G269" s="15">
        <v>33</v>
      </c>
      <c r="H269" s="15" t="s">
        <v>809</v>
      </c>
      <c r="I269" s="21">
        <v>10</v>
      </c>
      <c r="J269" s="21">
        <v>11</v>
      </c>
      <c r="K269" s="21">
        <v>74.54</v>
      </c>
      <c r="L269" s="21">
        <v>74.54</v>
      </c>
      <c r="N269" s="3" cm="1">
        <f t="array" ref="N269">SUMPRODUCT(--(($T$3:$T$793=T269)*($U$3:$U$793&gt;U269))+1)-790</f>
        <v>72</v>
      </c>
      <c r="O269" s="3" cm="1">
        <f t="array" ref="O269">SUMPRODUCT(--(($R$3:$R$793=R269)*($S$3:$S$793&gt;S269))+1)-790</f>
        <v>72</v>
      </c>
      <c r="P269" s="3" t="b">
        <f t="shared" si="24"/>
        <v>1</v>
      </c>
      <c r="R269" s="3" t="str">
        <f t="shared" si="25"/>
        <v>初中体育与健康</v>
      </c>
      <c r="S269" s="3">
        <f t="shared" si="26"/>
        <v>75.77</v>
      </c>
      <c r="T269" s="3" t="str">
        <f t="shared" si="27"/>
        <v>初中体育与健康</v>
      </c>
      <c r="U269" s="3">
        <f t="shared" si="28"/>
        <v>75.77</v>
      </c>
      <c r="V269" s="3">
        <f t="shared" si="29"/>
        <v>75.77</v>
      </c>
    </row>
    <row r="270" s="3" customFormat="1" ht="13" customHeight="1" spans="1:22">
      <c r="A270" s="12">
        <v>283</v>
      </c>
      <c r="B270" s="13" t="s">
        <v>1095</v>
      </c>
      <c r="C270" s="24" t="s">
        <v>682</v>
      </c>
      <c r="D270" s="25" t="s">
        <v>1055</v>
      </c>
      <c r="E270" s="26" t="s">
        <v>808</v>
      </c>
      <c r="F270" s="15">
        <v>76.5</v>
      </c>
      <c r="G270" s="15">
        <v>38</v>
      </c>
      <c r="H270" s="15" t="s">
        <v>809</v>
      </c>
      <c r="I270" s="21">
        <v>10</v>
      </c>
      <c r="J270" s="21">
        <v>12</v>
      </c>
      <c r="K270" s="21">
        <v>75.08</v>
      </c>
      <c r="L270" s="21">
        <v>75.08</v>
      </c>
      <c r="N270" s="3" cm="1">
        <f t="array" ref="N270">SUMPRODUCT(--(($T$3:$T$793=T270)*($U$3:$U$793&gt;U270))+1)-790</f>
        <v>70</v>
      </c>
      <c r="O270" s="3" cm="1">
        <f t="array" ref="O270">SUMPRODUCT(--(($R$3:$R$793=R270)*($S$3:$S$793&gt;S270))+1)-790</f>
        <v>70</v>
      </c>
      <c r="P270" s="3" t="b">
        <f t="shared" si="24"/>
        <v>1</v>
      </c>
      <c r="R270" s="3" t="str">
        <f t="shared" si="25"/>
        <v>初中体育与健康</v>
      </c>
      <c r="S270" s="3">
        <f t="shared" si="26"/>
        <v>75.79</v>
      </c>
      <c r="T270" s="3" t="str">
        <f t="shared" si="27"/>
        <v>初中体育与健康</v>
      </c>
      <c r="U270" s="3">
        <f t="shared" si="28"/>
        <v>75.79</v>
      </c>
      <c r="V270" s="3">
        <f t="shared" si="29"/>
        <v>75.79</v>
      </c>
    </row>
    <row r="271" s="3" customFormat="1" ht="13" customHeight="1" spans="1:22">
      <c r="A271" s="12">
        <v>310</v>
      </c>
      <c r="B271" s="13" t="s">
        <v>1124</v>
      </c>
      <c r="C271" s="24" t="s">
        <v>419</v>
      </c>
      <c r="D271" s="25" t="s">
        <v>1055</v>
      </c>
      <c r="E271" s="26" t="s">
        <v>808</v>
      </c>
      <c r="F271" s="15">
        <v>74</v>
      </c>
      <c r="G271" s="15">
        <v>62</v>
      </c>
      <c r="H271" s="15" t="s">
        <v>809</v>
      </c>
      <c r="I271" s="21">
        <v>10</v>
      </c>
      <c r="J271" s="21">
        <v>13</v>
      </c>
      <c r="K271" s="21">
        <v>82.18</v>
      </c>
      <c r="L271" s="21">
        <v>82.18</v>
      </c>
      <c r="N271" s="3" cm="1">
        <f t="array" ref="N271">SUMPRODUCT(--(($T$3:$T$793=T271)*($U$3:$U$793&gt;U271))+1)-790</f>
        <v>44</v>
      </c>
      <c r="O271" s="3" cm="1">
        <f t="array" ref="O271">SUMPRODUCT(--(($R$3:$R$793=R271)*($S$3:$S$793&gt;S271))+1)-790</f>
        <v>44</v>
      </c>
      <c r="P271" s="3" t="b">
        <f t="shared" si="24"/>
        <v>1</v>
      </c>
      <c r="R271" s="3" t="str">
        <f t="shared" si="25"/>
        <v>初中体育与健康</v>
      </c>
      <c r="S271" s="3">
        <f t="shared" si="26"/>
        <v>78.09</v>
      </c>
      <c r="T271" s="3" t="str">
        <f t="shared" si="27"/>
        <v>初中体育与健康</v>
      </c>
      <c r="U271" s="3">
        <f t="shared" si="28"/>
        <v>78.09</v>
      </c>
      <c r="V271" s="3">
        <f t="shared" si="29"/>
        <v>78.09</v>
      </c>
    </row>
    <row r="272" s="3" customFormat="1" ht="13" customHeight="1" spans="1:22">
      <c r="A272" s="12">
        <v>353</v>
      </c>
      <c r="B272" s="13" t="s">
        <v>1168</v>
      </c>
      <c r="C272" s="24" t="s">
        <v>672</v>
      </c>
      <c r="D272" s="25" t="s">
        <v>1055</v>
      </c>
      <c r="E272" s="26" t="s">
        <v>808</v>
      </c>
      <c r="F272" s="15">
        <v>71</v>
      </c>
      <c r="G272" s="15">
        <v>105</v>
      </c>
      <c r="H272" s="15" t="s">
        <v>809</v>
      </c>
      <c r="I272" s="21">
        <v>10</v>
      </c>
      <c r="J272" s="21">
        <v>14</v>
      </c>
      <c r="K272" s="21">
        <v>75.84</v>
      </c>
      <c r="L272" s="21">
        <v>75.84</v>
      </c>
      <c r="N272" s="3" cm="1">
        <f t="array" ref="N272">SUMPRODUCT(--(($T$3:$T$793=T272)*($U$3:$U$793&gt;U272))+1)-790</f>
        <v>93</v>
      </c>
      <c r="O272" s="3" cm="1">
        <f t="array" ref="O272">SUMPRODUCT(--(($R$3:$R$793=R272)*($S$3:$S$793&gt;S272))+1)-790</f>
        <v>93</v>
      </c>
      <c r="P272" s="3" t="b">
        <f t="shared" si="24"/>
        <v>1</v>
      </c>
      <c r="R272" s="3" t="str">
        <f t="shared" si="25"/>
        <v>初中体育与健康</v>
      </c>
      <c r="S272" s="3">
        <f t="shared" si="26"/>
        <v>73.42</v>
      </c>
      <c r="T272" s="3" t="str">
        <f t="shared" si="27"/>
        <v>初中体育与健康</v>
      </c>
      <c r="U272" s="3">
        <f t="shared" si="28"/>
        <v>73.42</v>
      </c>
      <c r="V272" s="3">
        <f t="shared" si="29"/>
        <v>73.42</v>
      </c>
    </row>
    <row r="273" s="3" customFormat="1" ht="13" customHeight="1" spans="1:22">
      <c r="A273" s="12">
        <v>281</v>
      </c>
      <c r="B273" s="13" t="s">
        <v>1093</v>
      </c>
      <c r="C273" s="24" t="s">
        <v>515</v>
      </c>
      <c r="D273" s="25" t="s">
        <v>1055</v>
      </c>
      <c r="E273" s="26" t="s">
        <v>808</v>
      </c>
      <c r="F273" s="15">
        <v>77</v>
      </c>
      <c r="G273" s="15">
        <v>33</v>
      </c>
      <c r="H273" s="15" t="s">
        <v>809</v>
      </c>
      <c r="I273" s="21">
        <v>10</v>
      </c>
      <c r="J273" s="21">
        <v>15</v>
      </c>
      <c r="K273" s="21">
        <v>80.52</v>
      </c>
      <c r="L273" s="21">
        <v>80.52</v>
      </c>
      <c r="N273" s="3" cm="1">
        <f t="array" ref="N273">SUMPRODUCT(--(($T$3:$T$793=T273)*($U$3:$U$793&gt;U273))+1)-790</f>
        <v>32</v>
      </c>
      <c r="O273" s="3" cm="1">
        <f t="array" ref="O273">SUMPRODUCT(--(($R$3:$R$793=R273)*($S$3:$S$793&gt;S273))+1)-790</f>
        <v>32</v>
      </c>
      <c r="P273" s="3" t="b">
        <f t="shared" si="24"/>
        <v>1</v>
      </c>
      <c r="R273" s="3" t="str">
        <f t="shared" si="25"/>
        <v>初中体育与健康</v>
      </c>
      <c r="S273" s="3">
        <f t="shared" si="26"/>
        <v>78.76</v>
      </c>
      <c r="T273" s="3" t="str">
        <f t="shared" si="27"/>
        <v>初中体育与健康</v>
      </c>
      <c r="U273" s="3">
        <f t="shared" si="28"/>
        <v>78.76</v>
      </c>
      <c r="V273" s="3">
        <f t="shared" si="29"/>
        <v>78.76</v>
      </c>
    </row>
    <row r="274" s="3" customFormat="1" ht="13" customHeight="1" spans="1:22">
      <c r="A274" s="12">
        <v>343</v>
      </c>
      <c r="B274" s="13" t="s">
        <v>1157</v>
      </c>
      <c r="C274" s="24" t="s">
        <v>616</v>
      </c>
      <c r="D274" s="25" t="s">
        <v>1055</v>
      </c>
      <c r="E274" s="26" t="s">
        <v>808</v>
      </c>
      <c r="F274" s="15">
        <v>71.75</v>
      </c>
      <c r="G274" s="15">
        <v>98</v>
      </c>
      <c r="H274" s="15" t="s">
        <v>809</v>
      </c>
      <c r="I274" s="21">
        <v>10</v>
      </c>
      <c r="J274" s="21">
        <v>16</v>
      </c>
      <c r="K274" s="21">
        <v>78.24</v>
      </c>
      <c r="L274" s="21">
        <v>78.24</v>
      </c>
      <c r="N274" s="3" cm="1">
        <f t="array" ref="N274">SUMPRODUCT(--(($T$3:$T$793=T274)*($U$3:$U$793&gt;U274))+1)-790</f>
        <v>86</v>
      </c>
      <c r="O274" s="3" cm="1">
        <f t="array" ref="O274">SUMPRODUCT(--(($R$3:$R$793=R274)*($S$3:$S$793&gt;S274))+1)-790</f>
        <v>86</v>
      </c>
      <c r="P274" s="3" t="b">
        <f t="shared" si="24"/>
        <v>1</v>
      </c>
      <c r="R274" s="3" t="str">
        <f t="shared" si="25"/>
        <v>初中体育与健康</v>
      </c>
      <c r="S274" s="3">
        <f t="shared" si="26"/>
        <v>74.995</v>
      </c>
      <c r="T274" s="3" t="str">
        <f t="shared" si="27"/>
        <v>初中体育与健康</v>
      </c>
      <c r="U274" s="3">
        <f t="shared" si="28"/>
        <v>74.995</v>
      </c>
      <c r="V274" s="3">
        <f t="shared" si="29"/>
        <v>74.995</v>
      </c>
    </row>
    <row r="275" s="3" customFormat="1" ht="13" customHeight="1" spans="1:22">
      <c r="A275" s="12">
        <v>304</v>
      </c>
      <c r="B275" s="13" t="s">
        <v>1117</v>
      </c>
      <c r="C275" s="24" t="s">
        <v>595</v>
      </c>
      <c r="D275" s="25" t="s">
        <v>1055</v>
      </c>
      <c r="E275" s="26" t="s">
        <v>808</v>
      </c>
      <c r="F275" s="15">
        <v>74.25</v>
      </c>
      <c r="G275" s="15">
        <v>59</v>
      </c>
      <c r="H275" s="15" t="s">
        <v>809</v>
      </c>
      <c r="I275" s="21">
        <v>10</v>
      </c>
      <c r="J275" s="21">
        <v>17</v>
      </c>
      <c r="K275" s="21">
        <v>78.7</v>
      </c>
      <c r="L275" s="21">
        <v>78.7</v>
      </c>
      <c r="N275" s="3" cm="1">
        <f t="array" ref="N275">SUMPRODUCT(--(($T$3:$T$793=T275)*($U$3:$U$793&gt;U275))+1)-790</f>
        <v>63</v>
      </c>
      <c r="O275" s="3" cm="1">
        <f t="array" ref="O275">SUMPRODUCT(--(($R$3:$R$793=R275)*($S$3:$S$793&gt;S275))+1)-790</f>
        <v>63</v>
      </c>
      <c r="P275" s="3" t="b">
        <f t="shared" si="24"/>
        <v>1</v>
      </c>
      <c r="R275" s="3" t="str">
        <f t="shared" si="25"/>
        <v>初中体育与健康</v>
      </c>
      <c r="S275" s="3">
        <f t="shared" si="26"/>
        <v>76.475</v>
      </c>
      <c r="T275" s="3" t="str">
        <f t="shared" si="27"/>
        <v>初中体育与健康</v>
      </c>
      <c r="U275" s="3">
        <f t="shared" si="28"/>
        <v>76.475</v>
      </c>
      <c r="V275" s="3">
        <f t="shared" si="29"/>
        <v>76.475</v>
      </c>
    </row>
    <row r="276" s="3" customFormat="1" ht="13" customHeight="1" spans="1:22">
      <c r="A276" s="12">
        <v>297</v>
      </c>
      <c r="B276" s="13" t="s">
        <v>1110</v>
      </c>
      <c r="C276" s="24" t="s">
        <v>609</v>
      </c>
      <c r="D276" s="25" t="s">
        <v>1055</v>
      </c>
      <c r="E276" s="26" t="s">
        <v>808</v>
      </c>
      <c r="F276" s="15">
        <v>75</v>
      </c>
      <c r="G276" s="15">
        <v>52</v>
      </c>
      <c r="H276" s="15" t="s">
        <v>809</v>
      </c>
      <c r="I276" s="21">
        <v>10</v>
      </c>
      <c r="J276" s="21">
        <v>18</v>
      </c>
      <c r="K276" s="21">
        <v>78.5</v>
      </c>
      <c r="L276" s="21">
        <v>78.5</v>
      </c>
      <c r="N276" s="3" cm="1">
        <f t="array" ref="N276">SUMPRODUCT(--(($T$3:$T$793=T276)*($U$3:$U$793&gt;U276))+1)-790</f>
        <v>60</v>
      </c>
      <c r="O276" s="3" cm="1">
        <f t="array" ref="O276">SUMPRODUCT(--(($R$3:$R$793=R276)*($S$3:$S$793&gt;S276))+1)-790</f>
        <v>60</v>
      </c>
      <c r="P276" s="3" t="b">
        <f t="shared" si="24"/>
        <v>1</v>
      </c>
      <c r="R276" s="3" t="str">
        <f t="shared" si="25"/>
        <v>初中体育与健康</v>
      </c>
      <c r="S276" s="3">
        <f t="shared" si="26"/>
        <v>76.75</v>
      </c>
      <c r="T276" s="3" t="str">
        <f t="shared" si="27"/>
        <v>初中体育与健康</v>
      </c>
      <c r="U276" s="3">
        <f t="shared" si="28"/>
        <v>76.75</v>
      </c>
      <c r="V276" s="3">
        <f t="shared" si="29"/>
        <v>76.75</v>
      </c>
    </row>
    <row r="277" s="3" customFormat="1" ht="13" customHeight="1" spans="1:22">
      <c r="A277" s="12">
        <v>247</v>
      </c>
      <c r="B277" s="13" t="s">
        <v>1056</v>
      </c>
      <c r="C277" s="24" t="s">
        <v>643</v>
      </c>
      <c r="D277" s="25" t="s">
        <v>1055</v>
      </c>
      <c r="E277" s="26" t="s">
        <v>808</v>
      </c>
      <c r="F277" s="15">
        <v>84.75</v>
      </c>
      <c r="G277" s="15">
        <v>2</v>
      </c>
      <c r="H277" s="15" t="s">
        <v>809</v>
      </c>
      <c r="I277" s="21">
        <v>10</v>
      </c>
      <c r="J277" s="21">
        <v>22</v>
      </c>
      <c r="K277" s="21">
        <v>77.28</v>
      </c>
      <c r="L277" s="21">
        <v>77.28</v>
      </c>
      <c r="N277" s="3" cm="1">
        <f t="array" ref="N277">SUMPRODUCT(--(($T$3:$T$793=T277)*($U$3:$U$793&gt;U277))+1)-790</f>
        <v>10</v>
      </c>
      <c r="O277" s="3" cm="1">
        <f t="array" ref="O277">SUMPRODUCT(--(($R$3:$R$793=R277)*($S$3:$S$793&gt;S277))+1)-790</f>
        <v>10</v>
      </c>
      <c r="P277" s="3" t="b">
        <f t="shared" si="24"/>
        <v>1</v>
      </c>
      <c r="R277" s="3" t="str">
        <f t="shared" si="25"/>
        <v>初中体育与健康</v>
      </c>
      <c r="S277" s="3">
        <f t="shared" si="26"/>
        <v>81.015</v>
      </c>
      <c r="T277" s="3" t="str">
        <f t="shared" si="27"/>
        <v>初中体育与健康</v>
      </c>
      <c r="U277" s="3">
        <f t="shared" si="28"/>
        <v>81.015</v>
      </c>
      <c r="V277" s="3">
        <f t="shared" si="29"/>
        <v>81.015</v>
      </c>
    </row>
    <row r="278" s="3" customFormat="1" ht="13" customHeight="1" spans="1:22">
      <c r="A278" s="12">
        <v>333</v>
      </c>
      <c r="B278" s="13" t="s">
        <v>1147</v>
      </c>
      <c r="C278" s="24" t="s">
        <v>697</v>
      </c>
      <c r="D278" s="25" t="s">
        <v>1055</v>
      </c>
      <c r="E278" s="26" t="s">
        <v>808</v>
      </c>
      <c r="F278" s="15">
        <v>72.5</v>
      </c>
      <c r="G278" s="15">
        <v>82</v>
      </c>
      <c r="H278" s="15" t="s">
        <v>809</v>
      </c>
      <c r="I278" s="21">
        <v>10</v>
      </c>
      <c r="J278" s="21">
        <v>23</v>
      </c>
      <c r="K278" s="21">
        <v>74.12</v>
      </c>
      <c r="L278" s="21">
        <v>74.12</v>
      </c>
      <c r="N278" s="3" cm="1">
        <f t="array" ref="N278">SUMPRODUCT(--(($T$3:$T$793=T278)*($U$3:$U$793&gt;U278))+1)-790</f>
        <v>95</v>
      </c>
      <c r="O278" s="3" cm="1">
        <f t="array" ref="O278">SUMPRODUCT(--(($R$3:$R$793=R278)*($S$3:$S$793&gt;S278))+1)-790</f>
        <v>95</v>
      </c>
      <c r="P278" s="3" t="b">
        <f t="shared" si="24"/>
        <v>1</v>
      </c>
      <c r="R278" s="3" t="str">
        <f t="shared" si="25"/>
        <v>初中体育与健康</v>
      </c>
      <c r="S278" s="3">
        <f t="shared" si="26"/>
        <v>73.31</v>
      </c>
      <c r="T278" s="3" t="str">
        <f t="shared" si="27"/>
        <v>初中体育与健康</v>
      </c>
      <c r="U278" s="3">
        <f t="shared" si="28"/>
        <v>73.31</v>
      </c>
      <c r="V278" s="3">
        <f t="shared" si="29"/>
        <v>73.31</v>
      </c>
    </row>
    <row r="279" s="3" customFormat="1" ht="13" customHeight="1" spans="1:22">
      <c r="A279" s="12">
        <v>316</v>
      </c>
      <c r="B279" s="13" t="s">
        <v>1130</v>
      </c>
      <c r="C279" s="24" t="s">
        <v>601</v>
      </c>
      <c r="D279" s="25" t="s">
        <v>1055</v>
      </c>
      <c r="E279" s="26" t="s">
        <v>808</v>
      </c>
      <c r="F279" s="15">
        <v>73.5</v>
      </c>
      <c r="G279" s="15">
        <v>68</v>
      </c>
      <c r="H279" s="15" t="s">
        <v>809</v>
      </c>
      <c r="I279" s="21">
        <v>10</v>
      </c>
      <c r="J279" s="21">
        <v>24</v>
      </c>
      <c r="K279" s="21">
        <v>78.64</v>
      </c>
      <c r="L279" s="21">
        <v>78.64</v>
      </c>
      <c r="N279" s="3" cm="1">
        <f t="array" ref="N279">SUMPRODUCT(--(($T$3:$T$793=T279)*($U$3:$U$793&gt;U279))+1)-790</f>
        <v>66</v>
      </c>
      <c r="O279" s="3" cm="1">
        <f t="array" ref="O279">SUMPRODUCT(--(($R$3:$R$793=R279)*($S$3:$S$793&gt;S279))+1)-790</f>
        <v>66</v>
      </c>
      <c r="P279" s="3" t="b">
        <f t="shared" si="24"/>
        <v>1</v>
      </c>
      <c r="R279" s="3" t="str">
        <f t="shared" si="25"/>
        <v>初中体育与健康</v>
      </c>
      <c r="S279" s="3">
        <f t="shared" si="26"/>
        <v>76.07</v>
      </c>
      <c r="T279" s="3" t="str">
        <f t="shared" si="27"/>
        <v>初中体育与健康</v>
      </c>
      <c r="U279" s="3">
        <f t="shared" si="28"/>
        <v>76.07</v>
      </c>
      <c r="V279" s="3">
        <f t="shared" si="29"/>
        <v>76.07</v>
      </c>
    </row>
    <row r="280" s="3" customFormat="1" ht="13" customHeight="1" spans="1:22">
      <c r="A280" s="12">
        <v>319</v>
      </c>
      <c r="B280" s="13" t="s">
        <v>1133</v>
      </c>
      <c r="C280" s="24" t="s">
        <v>346</v>
      </c>
      <c r="D280" s="25" t="s">
        <v>1055</v>
      </c>
      <c r="E280" s="26" t="s">
        <v>808</v>
      </c>
      <c r="F280" s="15">
        <v>73.25</v>
      </c>
      <c r="G280" s="15">
        <v>74</v>
      </c>
      <c r="H280" s="15" t="s">
        <v>809</v>
      </c>
      <c r="I280" s="21">
        <v>10</v>
      </c>
      <c r="J280" s="21">
        <v>25</v>
      </c>
      <c r="K280" s="21">
        <v>83.18</v>
      </c>
      <c r="L280" s="21">
        <v>83.18</v>
      </c>
      <c r="N280" s="3" cm="1">
        <f t="array" ref="N280">SUMPRODUCT(--(($T$3:$T$793=T280)*($U$3:$U$793&gt;U280))+1)-790</f>
        <v>42</v>
      </c>
      <c r="O280" s="3" cm="1">
        <f t="array" ref="O280">SUMPRODUCT(--(($R$3:$R$793=R280)*($S$3:$S$793&gt;S280))+1)-790</f>
        <v>42</v>
      </c>
      <c r="P280" s="3" t="b">
        <f t="shared" si="24"/>
        <v>1</v>
      </c>
      <c r="R280" s="3" t="str">
        <f t="shared" si="25"/>
        <v>初中体育与健康</v>
      </c>
      <c r="S280" s="3">
        <f t="shared" si="26"/>
        <v>78.215</v>
      </c>
      <c r="T280" s="3" t="str">
        <f t="shared" si="27"/>
        <v>初中体育与健康</v>
      </c>
      <c r="U280" s="3">
        <f t="shared" si="28"/>
        <v>78.215</v>
      </c>
      <c r="V280" s="3">
        <f t="shared" si="29"/>
        <v>78.215</v>
      </c>
    </row>
    <row r="281" s="3" customFormat="1" ht="13" customHeight="1" spans="1:22">
      <c r="A281" s="12">
        <v>273</v>
      </c>
      <c r="B281" s="13" t="s">
        <v>1084</v>
      </c>
      <c r="C281" s="24" t="s">
        <v>638</v>
      </c>
      <c r="D281" s="25" t="s">
        <v>1055</v>
      </c>
      <c r="E281" s="26" t="s">
        <v>808</v>
      </c>
      <c r="F281" s="15">
        <v>77.5</v>
      </c>
      <c r="G281" s="15">
        <v>24</v>
      </c>
      <c r="H281" s="15" t="s">
        <v>809</v>
      </c>
      <c r="I281" s="21">
        <v>10</v>
      </c>
      <c r="J281" s="21">
        <v>26</v>
      </c>
      <c r="K281" s="21">
        <v>77.4</v>
      </c>
      <c r="L281" s="21">
        <v>77.4</v>
      </c>
      <c r="N281" s="3" cm="1">
        <f t="array" ref="N281">SUMPRODUCT(--(($T$3:$T$793=T281)*($U$3:$U$793&gt;U281))+1)-790</f>
        <v>54</v>
      </c>
      <c r="O281" s="3" cm="1">
        <f t="array" ref="O281">SUMPRODUCT(--(($R$3:$R$793=R281)*($S$3:$S$793&gt;S281))+1)-790</f>
        <v>54</v>
      </c>
      <c r="P281" s="3" t="b">
        <f t="shared" si="24"/>
        <v>1</v>
      </c>
      <c r="R281" s="3" t="str">
        <f t="shared" si="25"/>
        <v>初中体育与健康</v>
      </c>
      <c r="S281" s="3">
        <f t="shared" si="26"/>
        <v>77.45</v>
      </c>
      <c r="T281" s="3" t="str">
        <f t="shared" si="27"/>
        <v>初中体育与健康</v>
      </c>
      <c r="U281" s="3">
        <f t="shared" si="28"/>
        <v>77.45</v>
      </c>
      <c r="V281" s="3">
        <f t="shared" si="29"/>
        <v>77.45</v>
      </c>
    </row>
    <row r="282" s="3" customFormat="1" ht="13" customHeight="1" spans="1:22">
      <c r="A282" s="12">
        <v>322</v>
      </c>
      <c r="B282" s="13" t="s">
        <v>1136</v>
      </c>
      <c r="C282" s="24" t="s">
        <v>644</v>
      </c>
      <c r="D282" s="25" t="s">
        <v>1055</v>
      </c>
      <c r="E282" s="26" t="s">
        <v>808</v>
      </c>
      <c r="F282" s="15">
        <v>73</v>
      </c>
      <c r="G282" s="15">
        <v>75</v>
      </c>
      <c r="H282" s="15" t="s">
        <v>809</v>
      </c>
      <c r="I282" s="21">
        <v>10</v>
      </c>
      <c r="J282" s="21">
        <v>28</v>
      </c>
      <c r="K282" s="21">
        <v>77.28</v>
      </c>
      <c r="L282" s="21">
        <v>77.28</v>
      </c>
      <c r="N282" s="3" cm="1">
        <f t="array" ref="N282">SUMPRODUCT(--(($T$3:$T$793=T282)*($U$3:$U$793&gt;U282))+1)-790</f>
        <v>82</v>
      </c>
      <c r="O282" s="3" cm="1">
        <f t="array" ref="O282">SUMPRODUCT(--(($R$3:$R$793=R282)*($S$3:$S$793&gt;S282))+1)-790</f>
        <v>82</v>
      </c>
      <c r="P282" s="3" t="b">
        <f t="shared" si="24"/>
        <v>1</v>
      </c>
      <c r="R282" s="3" t="str">
        <f t="shared" si="25"/>
        <v>初中体育与健康</v>
      </c>
      <c r="S282" s="3">
        <f t="shared" si="26"/>
        <v>75.14</v>
      </c>
      <c r="T282" s="3" t="str">
        <f t="shared" si="27"/>
        <v>初中体育与健康</v>
      </c>
      <c r="U282" s="3">
        <f t="shared" si="28"/>
        <v>75.14</v>
      </c>
      <c r="V282" s="3">
        <f t="shared" si="29"/>
        <v>75.14</v>
      </c>
    </row>
    <row r="283" s="3" customFormat="1" ht="13" customHeight="1" spans="1:22">
      <c r="A283" s="12">
        <v>317</v>
      </c>
      <c r="B283" s="13" t="s">
        <v>1131</v>
      </c>
      <c r="C283" s="24" t="s">
        <v>402</v>
      </c>
      <c r="D283" s="25" t="s">
        <v>1055</v>
      </c>
      <c r="E283" s="26" t="s">
        <v>808</v>
      </c>
      <c r="F283" s="15">
        <v>73.5</v>
      </c>
      <c r="G283" s="15">
        <v>68</v>
      </c>
      <c r="H283" s="15" t="s">
        <v>809</v>
      </c>
      <c r="I283" s="21">
        <v>10</v>
      </c>
      <c r="J283" s="21">
        <v>29</v>
      </c>
      <c r="K283" s="21">
        <v>82.4</v>
      </c>
      <c r="L283" s="21">
        <v>82.4</v>
      </c>
      <c r="N283" s="3" cm="1">
        <f t="array" ref="N283">SUMPRODUCT(--(($T$3:$T$793=T283)*($U$3:$U$793&gt;U283))+1)-790</f>
        <v>51</v>
      </c>
      <c r="O283" s="3" cm="1">
        <f t="array" ref="O283">SUMPRODUCT(--(($R$3:$R$793=R283)*($S$3:$S$793&gt;S283))+1)-790</f>
        <v>51</v>
      </c>
      <c r="P283" s="3" t="b">
        <f t="shared" si="24"/>
        <v>1</v>
      </c>
      <c r="R283" s="3" t="str">
        <f t="shared" si="25"/>
        <v>初中体育与健康</v>
      </c>
      <c r="S283" s="3">
        <f t="shared" si="26"/>
        <v>77.95</v>
      </c>
      <c r="T283" s="3" t="str">
        <f t="shared" si="27"/>
        <v>初中体育与健康</v>
      </c>
      <c r="U283" s="3">
        <f t="shared" si="28"/>
        <v>77.95</v>
      </c>
      <c r="V283" s="3">
        <f t="shared" si="29"/>
        <v>77.95</v>
      </c>
    </row>
    <row r="284" s="3" customFormat="1" ht="13" customHeight="1" spans="1:22">
      <c r="A284" s="12">
        <v>307</v>
      </c>
      <c r="B284" s="13" t="s">
        <v>1121</v>
      </c>
      <c r="C284" s="24" t="s">
        <v>662</v>
      </c>
      <c r="D284" s="25" t="s">
        <v>1055</v>
      </c>
      <c r="E284" s="26" t="s">
        <v>808</v>
      </c>
      <c r="F284" s="15">
        <v>74</v>
      </c>
      <c r="G284" s="15">
        <v>62</v>
      </c>
      <c r="H284" s="15" t="s">
        <v>809</v>
      </c>
      <c r="I284" s="21">
        <v>11</v>
      </c>
      <c r="J284" s="21">
        <v>2</v>
      </c>
      <c r="K284" s="21">
        <v>76.4</v>
      </c>
      <c r="L284" s="21">
        <v>76.4</v>
      </c>
      <c r="N284" s="3" cm="1">
        <f t="array" ref="N284">SUMPRODUCT(--(($T$3:$T$793=T284)*($U$3:$U$793&gt;U284))+1)-790</f>
        <v>81</v>
      </c>
      <c r="O284" s="3" cm="1">
        <f t="array" ref="O284">SUMPRODUCT(--(($R$3:$R$793=R284)*($S$3:$S$793&gt;S284))+1)-790</f>
        <v>81</v>
      </c>
      <c r="P284" s="3" t="b">
        <f t="shared" si="24"/>
        <v>1</v>
      </c>
      <c r="R284" s="3" t="str">
        <f t="shared" si="25"/>
        <v>初中体育与健康</v>
      </c>
      <c r="S284" s="3">
        <f t="shared" si="26"/>
        <v>75.2</v>
      </c>
      <c r="T284" s="3" t="str">
        <f t="shared" si="27"/>
        <v>初中体育与健康</v>
      </c>
      <c r="U284" s="3">
        <f t="shared" si="28"/>
        <v>75.2</v>
      </c>
      <c r="V284" s="3">
        <f t="shared" si="29"/>
        <v>75.2</v>
      </c>
    </row>
    <row r="285" s="3" customFormat="1" ht="13" customHeight="1" spans="1:22">
      <c r="A285" s="12">
        <v>261</v>
      </c>
      <c r="B285" s="13" t="s">
        <v>1071</v>
      </c>
      <c r="C285" s="24" t="s">
        <v>356</v>
      </c>
      <c r="D285" s="25" t="s">
        <v>1055</v>
      </c>
      <c r="E285" s="26" t="s">
        <v>808</v>
      </c>
      <c r="F285" s="15">
        <v>79.5</v>
      </c>
      <c r="G285" s="15">
        <v>14</v>
      </c>
      <c r="H285" s="15" t="s">
        <v>809</v>
      </c>
      <c r="I285" s="21">
        <v>11</v>
      </c>
      <c r="J285" s="21">
        <v>3</v>
      </c>
      <c r="K285" s="21">
        <v>83.1</v>
      </c>
      <c r="L285" s="21">
        <v>83.1</v>
      </c>
      <c r="N285" s="3" cm="1">
        <f t="array" ref="N285">SUMPRODUCT(--(($T$3:$T$793=T285)*($U$3:$U$793&gt;U285))+1)-790</f>
        <v>9</v>
      </c>
      <c r="O285" s="3" cm="1">
        <f t="array" ref="O285">SUMPRODUCT(--(($R$3:$R$793=R285)*($S$3:$S$793&gt;S285))+1)-790</f>
        <v>9</v>
      </c>
      <c r="P285" s="3" t="b">
        <f t="shared" si="24"/>
        <v>1</v>
      </c>
      <c r="R285" s="3" t="str">
        <f t="shared" si="25"/>
        <v>初中体育与健康</v>
      </c>
      <c r="S285" s="3">
        <f t="shared" si="26"/>
        <v>81.3</v>
      </c>
      <c r="T285" s="3" t="str">
        <f t="shared" si="27"/>
        <v>初中体育与健康</v>
      </c>
      <c r="U285" s="3">
        <f t="shared" si="28"/>
        <v>81.3</v>
      </c>
      <c r="V285" s="3">
        <f t="shared" si="29"/>
        <v>81.3</v>
      </c>
    </row>
    <row r="286" s="3" customFormat="1" ht="13" customHeight="1" spans="1:22">
      <c r="A286" s="12">
        <v>348</v>
      </c>
      <c r="B286" s="13" t="s">
        <v>1162</v>
      </c>
      <c r="C286" s="24" t="s">
        <v>571</v>
      </c>
      <c r="D286" s="25" t="s">
        <v>1055</v>
      </c>
      <c r="E286" s="26" t="s">
        <v>808</v>
      </c>
      <c r="F286" s="15">
        <v>71.5</v>
      </c>
      <c r="G286" s="15">
        <v>100</v>
      </c>
      <c r="H286" s="15" t="s">
        <v>809</v>
      </c>
      <c r="I286" s="21">
        <v>11</v>
      </c>
      <c r="J286" s="21">
        <v>4</v>
      </c>
      <c r="K286" s="21">
        <v>79.44</v>
      </c>
      <c r="L286" s="21">
        <v>79.44</v>
      </c>
      <c r="N286" s="3" cm="1">
        <f t="array" ref="N286">SUMPRODUCT(--(($T$3:$T$793=T286)*($U$3:$U$793&gt;U286))+1)-790</f>
        <v>77</v>
      </c>
      <c r="O286" s="3" cm="1">
        <f t="array" ref="O286">SUMPRODUCT(--(($R$3:$R$793=R286)*($S$3:$S$793&gt;S286))+1)-790</f>
        <v>77</v>
      </c>
      <c r="P286" s="3" t="b">
        <f t="shared" si="24"/>
        <v>1</v>
      </c>
      <c r="R286" s="3" t="str">
        <f t="shared" si="25"/>
        <v>初中体育与健康</v>
      </c>
      <c r="S286" s="3">
        <f t="shared" si="26"/>
        <v>75.47</v>
      </c>
      <c r="T286" s="3" t="str">
        <f t="shared" si="27"/>
        <v>初中体育与健康</v>
      </c>
      <c r="U286" s="3">
        <f t="shared" si="28"/>
        <v>75.47</v>
      </c>
      <c r="V286" s="3">
        <f t="shared" si="29"/>
        <v>75.47</v>
      </c>
    </row>
    <row r="287" s="3" customFormat="1" ht="13" customHeight="1" spans="1:22">
      <c r="A287" s="12">
        <v>332</v>
      </c>
      <c r="B287" s="13" t="s">
        <v>1146</v>
      </c>
      <c r="C287" s="24" t="s">
        <v>455</v>
      </c>
      <c r="D287" s="25" t="s">
        <v>1055</v>
      </c>
      <c r="E287" s="26" t="s">
        <v>808</v>
      </c>
      <c r="F287" s="15">
        <v>72.5</v>
      </c>
      <c r="G287" s="15">
        <v>82</v>
      </c>
      <c r="H287" s="15" t="s">
        <v>809</v>
      </c>
      <c r="I287" s="21">
        <v>11</v>
      </c>
      <c r="J287" s="21">
        <v>5</v>
      </c>
      <c r="K287" s="21">
        <v>81.64</v>
      </c>
      <c r="L287" s="21">
        <v>81.64</v>
      </c>
      <c r="N287" s="3" cm="1">
        <f t="array" ref="N287">SUMPRODUCT(--(($T$3:$T$793=T287)*($U$3:$U$793&gt;U287))+1)-790</f>
        <v>55</v>
      </c>
      <c r="O287" s="3" cm="1">
        <f t="array" ref="O287">SUMPRODUCT(--(($R$3:$R$793=R287)*($S$3:$S$793&gt;S287))+1)-790</f>
        <v>55</v>
      </c>
      <c r="P287" s="3" t="b">
        <f t="shared" si="24"/>
        <v>1</v>
      </c>
      <c r="R287" s="3" t="str">
        <f t="shared" si="25"/>
        <v>初中体育与健康</v>
      </c>
      <c r="S287" s="3">
        <f t="shared" si="26"/>
        <v>77.07</v>
      </c>
      <c r="T287" s="3" t="str">
        <f t="shared" si="27"/>
        <v>初中体育与健康</v>
      </c>
      <c r="U287" s="3">
        <f t="shared" si="28"/>
        <v>77.07</v>
      </c>
      <c r="V287" s="3">
        <f t="shared" si="29"/>
        <v>77.07</v>
      </c>
    </row>
    <row r="288" s="3" customFormat="1" ht="13" customHeight="1" spans="1:22">
      <c r="A288" s="12">
        <v>248</v>
      </c>
      <c r="B288" s="13" t="s">
        <v>1057</v>
      </c>
      <c r="C288" s="24" t="s">
        <v>654</v>
      </c>
      <c r="D288" s="25" t="s">
        <v>1055</v>
      </c>
      <c r="E288" s="26" t="s">
        <v>808</v>
      </c>
      <c r="F288" s="15">
        <v>83.5</v>
      </c>
      <c r="G288" s="15">
        <v>3</v>
      </c>
      <c r="H288" s="15" t="s">
        <v>809</v>
      </c>
      <c r="I288" s="21">
        <v>11</v>
      </c>
      <c r="J288" s="21">
        <v>6</v>
      </c>
      <c r="K288" s="21">
        <v>76.84</v>
      </c>
      <c r="L288" s="21">
        <v>76.84</v>
      </c>
      <c r="N288" s="3" cm="1">
        <f t="array" ref="N288">SUMPRODUCT(--(($T$3:$T$793=T288)*($U$3:$U$793&gt;U288))+1)-790</f>
        <v>18</v>
      </c>
      <c r="O288" s="3" cm="1">
        <f t="array" ref="O288">SUMPRODUCT(--(($R$3:$R$793=R288)*($S$3:$S$793&gt;S288))+1)-790</f>
        <v>18</v>
      </c>
      <c r="P288" s="3" t="b">
        <f t="shared" si="24"/>
        <v>1</v>
      </c>
      <c r="R288" s="3" t="str">
        <f t="shared" si="25"/>
        <v>初中体育与健康</v>
      </c>
      <c r="S288" s="3">
        <f t="shared" si="26"/>
        <v>80.17</v>
      </c>
      <c r="T288" s="3" t="str">
        <f t="shared" si="27"/>
        <v>初中体育与健康</v>
      </c>
      <c r="U288" s="3">
        <f t="shared" si="28"/>
        <v>80.17</v>
      </c>
      <c r="V288" s="3">
        <f t="shared" si="29"/>
        <v>80.17</v>
      </c>
    </row>
    <row r="289" s="3" customFormat="1" ht="13" customHeight="1" spans="1:22">
      <c r="A289" s="12">
        <v>254</v>
      </c>
      <c r="B289" s="13" t="s">
        <v>1063</v>
      </c>
      <c r="C289" s="24" t="s">
        <v>521</v>
      </c>
      <c r="D289" s="25" t="s">
        <v>1055</v>
      </c>
      <c r="E289" s="26" t="s">
        <v>808</v>
      </c>
      <c r="F289" s="15">
        <v>81.5</v>
      </c>
      <c r="G289" s="15">
        <v>9</v>
      </c>
      <c r="H289" s="15" t="s">
        <v>809</v>
      </c>
      <c r="I289" s="21">
        <v>11</v>
      </c>
      <c r="J289" s="21">
        <v>7</v>
      </c>
      <c r="K289" s="21">
        <v>80.42</v>
      </c>
      <c r="L289" s="21">
        <v>80.42</v>
      </c>
      <c r="N289" s="3" cm="1">
        <f t="array" ref="N289">SUMPRODUCT(--(($T$3:$T$793=T289)*($U$3:$U$793&gt;U289))+1)-790</f>
        <v>11</v>
      </c>
      <c r="O289" s="3" cm="1">
        <f t="array" ref="O289">SUMPRODUCT(--(($R$3:$R$793=R289)*($S$3:$S$793&gt;S289))+1)-790</f>
        <v>11</v>
      </c>
      <c r="P289" s="3" t="b">
        <f t="shared" si="24"/>
        <v>1</v>
      </c>
      <c r="R289" s="3" t="str">
        <f t="shared" si="25"/>
        <v>初中体育与健康</v>
      </c>
      <c r="S289" s="3">
        <f t="shared" si="26"/>
        <v>80.96</v>
      </c>
      <c r="T289" s="3" t="str">
        <f t="shared" si="27"/>
        <v>初中体育与健康</v>
      </c>
      <c r="U289" s="3">
        <f t="shared" si="28"/>
        <v>80.96</v>
      </c>
      <c r="V289" s="3">
        <f t="shared" si="29"/>
        <v>80.96</v>
      </c>
    </row>
    <row r="290" s="3" customFormat="1" ht="13" customHeight="1" spans="1:22">
      <c r="A290" s="12">
        <v>268</v>
      </c>
      <c r="B290" s="13" t="s">
        <v>1078</v>
      </c>
      <c r="C290" s="24" t="s">
        <v>460</v>
      </c>
      <c r="D290" s="25" t="s">
        <v>1055</v>
      </c>
      <c r="E290" s="26" t="s">
        <v>808</v>
      </c>
      <c r="F290" s="15">
        <v>77.75</v>
      </c>
      <c r="G290" s="15">
        <v>22</v>
      </c>
      <c r="H290" s="15" t="s">
        <v>809</v>
      </c>
      <c r="I290" s="21">
        <v>11</v>
      </c>
      <c r="J290" s="21">
        <v>8</v>
      </c>
      <c r="K290" s="21">
        <v>81.58</v>
      </c>
      <c r="L290" s="21">
        <v>81.58</v>
      </c>
      <c r="N290" s="3" cm="1">
        <f t="array" ref="N290">SUMPRODUCT(--(($T$3:$T$793=T290)*($U$3:$U$793&gt;U290))+1)-790</f>
        <v>21</v>
      </c>
      <c r="O290" s="3" cm="1">
        <f t="array" ref="O290">SUMPRODUCT(--(($R$3:$R$793=R290)*($S$3:$S$793&gt;S290))+1)-790</f>
        <v>21</v>
      </c>
      <c r="P290" s="3" t="b">
        <f t="shared" si="24"/>
        <v>1</v>
      </c>
      <c r="R290" s="3" t="str">
        <f t="shared" si="25"/>
        <v>初中体育与健康</v>
      </c>
      <c r="S290" s="3">
        <f t="shared" si="26"/>
        <v>79.665</v>
      </c>
      <c r="T290" s="3" t="str">
        <f t="shared" si="27"/>
        <v>初中体育与健康</v>
      </c>
      <c r="U290" s="3">
        <f t="shared" si="28"/>
        <v>79.665</v>
      </c>
      <c r="V290" s="3">
        <f t="shared" si="29"/>
        <v>79.665</v>
      </c>
    </row>
    <row r="291" s="3" customFormat="1" ht="13" customHeight="1" spans="1:22">
      <c r="A291" s="12">
        <v>308</v>
      </c>
      <c r="B291" s="13" t="s">
        <v>1122</v>
      </c>
      <c r="C291" s="24" t="s">
        <v>665</v>
      </c>
      <c r="D291" s="25" t="s">
        <v>1055</v>
      </c>
      <c r="E291" s="26" t="s">
        <v>808</v>
      </c>
      <c r="F291" s="15">
        <v>74</v>
      </c>
      <c r="G291" s="15">
        <v>62</v>
      </c>
      <c r="H291" s="15" t="s">
        <v>809</v>
      </c>
      <c r="I291" s="21">
        <v>11</v>
      </c>
      <c r="J291" s="21">
        <v>9</v>
      </c>
      <c r="K291" s="21">
        <v>76.2</v>
      </c>
      <c r="L291" s="21">
        <v>76.2</v>
      </c>
      <c r="N291" s="3" cm="1">
        <f t="array" ref="N291">SUMPRODUCT(--(($T$3:$T$793=T291)*($U$3:$U$793&gt;U291))+1)-790</f>
        <v>84</v>
      </c>
      <c r="O291" s="3" cm="1">
        <f t="array" ref="O291">SUMPRODUCT(--(($R$3:$R$793=R291)*($S$3:$S$793&gt;S291))+1)-790</f>
        <v>84</v>
      </c>
      <c r="P291" s="3" t="b">
        <f t="shared" si="24"/>
        <v>1</v>
      </c>
      <c r="R291" s="3" t="str">
        <f t="shared" si="25"/>
        <v>初中体育与健康</v>
      </c>
      <c r="S291" s="3">
        <f t="shared" si="26"/>
        <v>75.1</v>
      </c>
      <c r="T291" s="3" t="str">
        <f t="shared" si="27"/>
        <v>初中体育与健康</v>
      </c>
      <c r="U291" s="3">
        <f t="shared" si="28"/>
        <v>75.1</v>
      </c>
      <c r="V291" s="3">
        <f t="shared" si="29"/>
        <v>75.1</v>
      </c>
    </row>
    <row r="292" s="3" customFormat="1" ht="13" customHeight="1" spans="1:22">
      <c r="A292" s="12">
        <v>259</v>
      </c>
      <c r="B292" s="13" t="s">
        <v>1069</v>
      </c>
      <c r="C292" s="24" t="s">
        <v>436</v>
      </c>
      <c r="D292" s="25" t="s">
        <v>1055</v>
      </c>
      <c r="E292" s="26" t="s">
        <v>808</v>
      </c>
      <c r="F292" s="15">
        <v>79.5</v>
      </c>
      <c r="G292" s="15">
        <v>14</v>
      </c>
      <c r="H292" s="15" t="s">
        <v>809</v>
      </c>
      <c r="I292" s="21">
        <v>11</v>
      </c>
      <c r="J292" s="21">
        <v>10</v>
      </c>
      <c r="K292" s="21">
        <v>81.92</v>
      </c>
      <c r="L292" s="21">
        <v>81.92</v>
      </c>
      <c r="N292" s="3" cm="1">
        <f t="array" ref="N292">SUMPRODUCT(--(($T$3:$T$793=T292)*($U$3:$U$793&gt;U292))+1)-790</f>
        <v>14</v>
      </c>
      <c r="O292" s="3" cm="1">
        <f t="array" ref="O292">SUMPRODUCT(--(($R$3:$R$793=R292)*($S$3:$S$793&gt;S292))+1)-790</f>
        <v>14</v>
      </c>
      <c r="P292" s="3" t="b">
        <f t="shared" si="24"/>
        <v>1</v>
      </c>
      <c r="R292" s="3" t="str">
        <f t="shared" si="25"/>
        <v>初中体育与健康</v>
      </c>
      <c r="S292" s="3">
        <f t="shared" si="26"/>
        <v>80.71</v>
      </c>
      <c r="T292" s="3" t="str">
        <f t="shared" si="27"/>
        <v>初中体育与健康</v>
      </c>
      <c r="U292" s="3">
        <f t="shared" si="28"/>
        <v>80.71</v>
      </c>
      <c r="V292" s="3">
        <f t="shared" si="29"/>
        <v>80.71</v>
      </c>
    </row>
    <row r="293" s="3" customFormat="1" ht="13" customHeight="1" spans="1:22">
      <c r="A293" s="12">
        <v>250</v>
      </c>
      <c r="B293" s="13" t="s">
        <v>1059</v>
      </c>
      <c r="C293" s="24" t="s">
        <v>550</v>
      </c>
      <c r="D293" s="25" t="s">
        <v>1055</v>
      </c>
      <c r="E293" s="26" t="s">
        <v>808</v>
      </c>
      <c r="F293" s="15">
        <v>83.5</v>
      </c>
      <c r="G293" s="15">
        <v>3</v>
      </c>
      <c r="H293" s="15" t="s">
        <v>809</v>
      </c>
      <c r="I293" s="21">
        <v>11</v>
      </c>
      <c r="J293" s="21">
        <v>11</v>
      </c>
      <c r="K293" s="21">
        <v>79.76</v>
      </c>
      <c r="L293" s="21">
        <v>79.76</v>
      </c>
      <c r="N293" s="3" cm="1">
        <f t="array" ref="N293">SUMPRODUCT(--(($T$3:$T$793=T293)*($U$3:$U$793&gt;U293))+1)-790</f>
        <v>5</v>
      </c>
      <c r="O293" s="3" cm="1">
        <f t="array" ref="O293">SUMPRODUCT(--(($R$3:$R$793=R293)*($S$3:$S$793&gt;S293))+1)-790</f>
        <v>5</v>
      </c>
      <c r="P293" s="3" t="b">
        <f t="shared" si="24"/>
        <v>1</v>
      </c>
      <c r="R293" s="3" t="str">
        <f t="shared" si="25"/>
        <v>初中体育与健康</v>
      </c>
      <c r="S293" s="3">
        <f t="shared" si="26"/>
        <v>81.63</v>
      </c>
      <c r="T293" s="3" t="str">
        <f t="shared" si="27"/>
        <v>初中体育与健康</v>
      </c>
      <c r="U293" s="3">
        <f t="shared" si="28"/>
        <v>81.63</v>
      </c>
      <c r="V293" s="3">
        <f t="shared" si="29"/>
        <v>81.63</v>
      </c>
    </row>
    <row r="294" s="3" customFormat="1" ht="13" customHeight="1" spans="1:22">
      <c r="A294" s="12">
        <v>341</v>
      </c>
      <c r="B294" s="13" t="s">
        <v>1155</v>
      </c>
      <c r="C294" s="24" t="s">
        <v>687</v>
      </c>
      <c r="D294" s="25" t="s">
        <v>1055</v>
      </c>
      <c r="E294" s="26" t="s">
        <v>808</v>
      </c>
      <c r="F294" s="15">
        <v>72</v>
      </c>
      <c r="G294" s="15">
        <v>92</v>
      </c>
      <c r="H294" s="15" t="s">
        <v>809</v>
      </c>
      <c r="I294" s="21">
        <v>11</v>
      </c>
      <c r="J294" s="21">
        <v>12</v>
      </c>
      <c r="K294" s="21">
        <v>74.68</v>
      </c>
      <c r="L294" s="21">
        <v>74.68</v>
      </c>
      <c r="N294" s="3" cm="1">
        <f t="array" ref="N294">SUMPRODUCT(--(($T$3:$T$793=T294)*($U$3:$U$793&gt;U294))+1)-790</f>
        <v>94</v>
      </c>
      <c r="O294" s="3" cm="1">
        <f t="array" ref="O294">SUMPRODUCT(--(($R$3:$R$793=R294)*($S$3:$S$793&gt;S294))+1)-790</f>
        <v>94</v>
      </c>
      <c r="P294" s="3" t="b">
        <f t="shared" si="24"/>
        <v>1</v>
      </c>
      <c r="R294" s="3" t="str">
        <f t="shared" si="25"/>
        <v>初中体育与健康</v>
      </c>
      <c r="S294" s="3">
        <f t="shared" si="26"/>
        <v>73.34</v>
      </c>
      <c r="T294" s="3" t="str">
        <f t="shared" si="27"/>
        <v>初中体育与健康</v>
      </c>
      <c r="U294" s="3">
        <f t="shared" si="28"/>
        <v>73.34</v>
      </c>
      <c r="V294" s="3">
        <f t="shared" si="29"/>
        <v>73.34</v>
      </c>
    </row>
    <row r="295" s="3" customFormat="1" ht="13" customHeight="1" spans="1:22">
      <c r="A295" s="12">
        <v>267</v>
      </c>
      <c r="B295" s="13" t="s">
        <v>1077</v>
      </c>
      <c r="C295" s="24" t="s">
        <v>675</v>
      </c>
      <c r="D295" s="25" t="s">
        <v>1055</v>
      </c>
      <c r="E295" s="26" t="s">
        <v>808</v>
      </c>
      <c r="F295" s="15">
        <v>77.75</v>
      </c>
      <c r="G295" s="15">
        <v>22</v>
      </c>
      <c r="H295" s="15" t="s">
        <v>809</v>
      </c>
      <c r="I295" s="21">
        <v>11</v>
      </c>
      <c r="J295" s="21">
        <v>13</v>
      </c>
      <c r="K295" s="21">
        <v>75.64</v>
      </c>
      <c r="L295" s="21">
        <v>75.64</v>
      </c>
      <c r="N295" s="3" cm="1">
        <f t="array" ref="N295">SUMPRODUCT(--(($T$3:$T$793=T295)*($U$3:$U$793&gt;U295))+1)-790</f>
        <v>61</v>
      </c>
      <c r="O295" s="3" cm="1">
        <f t="array" ref="O295">SUMPRODUCT(--(($R$3:$R$793=R295)*($S$3:$S$793&gt;S295))+1)-790</f>
        <v>61</v>
      </c>
      <c r="P295" s="3" t="b">
        <f t="shared" si="24"/>
        <v>1</v>
      </c>
      <c r="R295" s="3" t="str">
        <f t="shared" si="25"/>
        <v>初中体育与健康</v>
      </c>
      <c r="S295" s="3">
        <f t="shared" si="26"/>
        <v>76.695</v>
      </c>
      <c r="T295" s="3" t="str">
        <f t="shared" si="27"/>
        <v>初中体育与健康</v>
      </c>
      <c r="U295" s="3">
        <f t="shared" si="28"/>
        <v>76.695</v>
      </c>
      <c r="V295" s="3">
        <f t="shared" si="29"/>
        <v>76.695</v>
      </c>
    </row>
    <row r="296" s="3" customFormat="1" ht="13" customHeight="1" spans="1:22">
      <c r="A296" s="12">
        <v>263</v>
      </c>
      <c r="B296" s="13" t="s">
        <v>1073</v>
      </c>
      <c r="C296" s="24" t="s">
        <v>448</v>
      </c>
      <c r="D296" s="25" t="s">
        <v>1055</v>
      </c>
      <c r="E296" s="26" t="s">
        <v>808</v>
      </c>
      <c r="F296" s="15">
        <v>78.75</v>
      </c>
      <c r="G296" s="15">
        <v>17</v>
      </c>
      <c r="H296" s="15" t="s">
        <v>809</v>
      </c>
      <c r="I296" s="21">
        <v>11</v>
      </c>
      <c r="J296" s="21">
        <v>14</v>
      </c>
      <c r="K296" s="21">
        <v>81.78</v>
      </c>
      <c r="L296" s="21">
        <v>81.78</v>
      </c>
      <c r="N296" s="3" cm="1">
        <f t="array" ref="N296">SUMPRODUCT(--(($T$3:$T$793=T296)*($U$3:$U$793&gt;U296))+1)-790</f>
        <v>17</v>
      </c>
      <c r="O296" s="3" cm="1">
        <f t="array" ref="O296">SUMPRODUCT(--(($R$3:$R$793=R296)*($S$3:$S$793&gt;S296))+1)-790</f>
        <v>17</v>
      </c>
      <c r="P296" s="3" t="b">
        <f t="shared" si="24"/>
        <v>1</v>
      </c>
      <c r="R296" s="3" t="str">
        <f t="shared" si="25"/>
        <v>初中体育与健康</v>
      </c>
      <c r="S296" s="3">
        <f t="shared" si="26"/>
        <v>80.265</v>
      </c>
      <c r="T296" s="3" t="str">
        <f t="shared" si="27"/>
        <v>初中体育与健康</v>
      </c>
      <c r="U296" s="3">
        <f t="shared" si="28"/>
        <v>80.265</v>
      </c>
      <c r="V296" s="3">
        <f t="shared" si="29"/>
        <v>80.265</v>
      </c>
    </row>
    <row r="297" s="3" customFormat="1" ht="13" customHeight="1" spans="1:22">
      <c r="A297" s="12">
        <v>300</v>
      </c>
      <c r="B297" s="13" t="s">
        <v>1113</v>
      </c>
      <c r="C297" s="24" t="s">
        <v>388</v>
      </c>
      <c r="D297" s="25" t="s">
        <v>1055</v>
      </c>
      <c r="E297" s="26" t="s">
        <v>808</v>
      </c>
      <c r="F297" s="15">
        <v>74.5</v>
      </c>
      <c r="G297" s="15">
        <v>54</v>
      </c>
      <c r="H297" s="15" t="s">
        <v>809</v>
      </c>
      <c r="I297" s="21">
        <v>11</v>
      </c>
      <c r="J297" s="21">
        <v>15</v>
      </c>
      <c r="K297" s="21">
        <v>82.58</v>
      </c>
      <c r="L297" s="21">
        <v>82.58</v>
      </c>
      <c r="N297" s="3" cm="1">
        <f t="array" ref="N297">SUMPRODUCT(--(($T$3:$T$793=T297)*($U$3:$U$793&gt;U297))+1)-790</f>
        <v>38</v>
      </c>
      <c r="O297" s="3" cm="1">
        <f t="array" ref="O297">SUMPRODUCT(--(($R$3:$R$793=R297)*($S$3:$S$793&gt;S297))+1)-790</f>
        <v>38</v>
      </c>
      <c r="P297" s="3" t="b">
        <f t="shared" si="24"/>
        <v>1</v>
      </c>
      <c r="R297" s="3" t="str">
        <f t="shared" si="25"/>
        <v>初中体育与健康</v>
      </c>
      <c r="S297" s="3">
        <f t="shared" si="26"/>
        <v>78.54</v>
      </c>
      <c r="T297" s="3" t="str">
        <f t="shared" si="27"/>
        <v>初中体育与健康</v>
      </c>
      <c r="U297" s="3">
        <f t="shared" si="28"/>
        <v>78.54</v>
      </c>
      <c r="V297" s="3">
        <f t="shared" si="29"/>
        <v>78.54</v>
      </c>
    </row>
    <row r="298" s="3" customFormat="1" ht="13" customHeight="1" spans="1:22">
      <c r="A298" s="12">
        <v>272</v>
      </c>
      <c r="B298" s="13" t="s">
        <v>1083</v>
      </c>
      <c r="C298" s="24" t="s">
        <v>560</v>
      </c>
      <c r="D298" s="25" t="s">
        <v>1055</v>
      </c>
      <c r="E298" s="26" t="s">
        <v>808</v>
      </c>
      <c r="F298" s="15">
        <v>77.5</v>
      </c>
      <c r="G298" s="15">
        <v>24</v>
      </c>
      <c r="H298" s="15" t="s">
        <v>809</v>
      </c>
      <c r="I298" s="21">
        <v>11</v>
      </c>
      <c r="J298" s="21">
        <v>16</v>
      </c>
      <c r="K298" s="21">
        <v>79.6</v>
      </c>
      <c r="L298" s="21">
        <v>79.6</v>
      </c>
      <c r="N298" s="3" cm="1">
        <f t="array" ref="N298">SUMPRODUCT(--(($T$3:$T$793=T298)*($U$3:$U$793&gt;U298))+1)-790</f>
        <v>37</v>
      </c>
      <c r="O298" s="3" cm="1">
        <f t="array" ref="O298">SUMPRODUCT(--(($R$3:$R$793=R298)*($S$3:$S$793&gt;S298))+1)-790</f>
        <v>37</v>
      </c>
      <c r="P298" s="3" t="b">
        <f t="shared" si="24"/>
        <v>1</v>
      </c>
      <c r="R298" s="3" t="str">
        <f t="shared" si="25"/>
        <v>初中体育与健康</v>
      </c>
      <c r="S298" s="3">
        <f t="shared" si="26"/>
        <v>78.55</v>
      </c>
      <c r="T298" s="3" t="str">
        <f t="shared" si="27"/>
        <v>初中体育与健康</v>
      </c>
      <c r="U298" s="3">
        <f t="shared" si="28"/>
        <v>78.55</v>
      </c>
      <c r="V298" s="3">
        <f t="shared" si="29"/>
        <v>78.55</v>
      </c>
    </row>
    <row r="299" s="3" customFormat="1" ht="13" customHeight="1" spans="1:22">
      <c r="A299" s="12">
        <v>338</v>
      </c>
      <c r="B299" s="13" t="s">
        <v>1152</v>
      </c>
      <c r="C299" s="24" t="s">
        <v>695</v>
      </c>
      <c r="D299" s="25" t="s">
        <v>1055</v>
      </c>
      <c r="E299" s="26" t="s">
        <v>808</v>
      </c>
      <c r="F299" s="15">
        <v>72</v>
      </c>
      <c r="G299" s="15">
        <v>92</v>
      </c>
      <c r="H299" s="15" t="s">
        <v>809</v>
      </c>
      <c r="I299" s="21">
        <v>11</v>
      </c>
      <c r="J299" s="21">
        <v>17</v>
      </c>
      <c r="K299" s="21">
        <v>74.22</v>
      </c>
      <c r="L299" s="21">
        <v>74.22</v>
      </c>
      <c r="N299" s="3" cm="1">
        <f t="array" ref="N299">SUMPRODUCT(--(($T$3:$T$793=T299)*($U$3:$U$793&gt;U299))+1)-790</f>
        <v>97</v>
      </c>
      <c r="O299" s="3" cm="1">
        <f t="array" ref="O299">SUMPRODUCT(--(($R$3:$R$793=R299)*($S$3:$S$793&gt;S299))+1)-790</f>
        <v>97</v>
      </c>
      <c r="P299" s="3" t="b">
        <f t="shared" si="24"/>
        <v>1</v>
      </c>
      <c r="R299" s="3" t="str">
        <f t="shared" si="25"/>
        <v>初中体育与健康</v>
      </c>
      <c r="S299" s="3">
        <f t="shared" si="26"/>
        <v>73.11</v>
      </c>
      <c r="T299" s="3" t="str">
        <f t="shared" si="27"/>
        <v>初中体育与健康</v>
      </c>
      <c r="U299" s="3">
        <f t="shared" si="28"/>
        <v>73.11</v>
      </c>
      <c r="V299" s="3">
        <f t="shared" si="29"/>
        <v>73.11</v>
      </c>
    </row>
    <row r="300" s="3" customFormat="1" ht="13" customHeight="1" spans="1:22">
      <c r="A300" s="12">
        <v>264</v>
      </c>
      <c r="B300" s="13" t="s">
        <v>1074</v>
      </c>
      <c r="C300" s="24" t="s">
        <v>584</v>
      </c>
      <c r="D300" s="25" t="s">
        <v>1055</v>
      </c>
      <c r="E300" s="26" t="s">
        <v>808</v>
      </c>
      <c r="F300" s="15">
        <v>78.5</v>
      </c>
      <c r="G300" s="15">
        <v>19</v>
      </c>
      <c r="H300" s="15" t="s">
        <v>809</v>
      </c>
      <c r="I300" s="21">
        <v>11</v>
      </c>
      <c r="J300" s="21">
        <v>19</v>
      </c>
      <c r="K300" s="21">
        <v>78.98</v>
      </c>
      <c r="L300" s="21">
        <v>78.98</v>
      </c>
      <c r="N300" s="3" cm="1">
        <f t="array" ref="N300">SUMPRODUCT(--(($T$3:$T$793=T300)*($U$3:$U$793&gt;U300))+1)-790</f>
        <v>34</v>
      </c>
      <c r="O300" s="3" cm="1">
        <f t="array" ref="O300">SUMPRODUCT(--(($R$3:$R$793=R300)*($S$3:$S$793&gt;S300))+1)-790</f>
        <v>34</v>
      </c>
      <c r="P300" s="3" t="b">
        <f t="shared" si="24"/>
        <v>1</v>
      </c>
      <c r="R300" s="3" t="str">
        <f t="shared" si="25"/>
        <v>初中体育与健康</v>
      </c>
      <c r="S300" s="3">
        <f t="shared" si="26"/>
        <v>78.74</v>
      </c>
      <c r="T300" s="3" t="str">
        <f t="shared" si="27"/>
        <v>初中体育与健康</v>
      </c>
      <c r="U300" s="3">
        <f t="shared" si="28"/>
        <v>78.74</v>
      </c>
      <c r="V300" s="3">
        <f t="shared" si="29"/>
        <v>78.74</v>
      </c>
    </row>
    <row r="301" s="3" customFormat="1" ht="13" customHeight="1" spans="1:22">
      <c r="A301" s="12">
        <v>326</v>
      </c>
      <c r="B301" s="13" t="s">
        <v>1140</v>
      </c>
      <c r="C301" s="24" t="s">
        <v>655</v>
      </c>
      <c r="D301" s="25" t="s">
        <v>1055</v>
      </c>
      <c r="E301" s="26" t="s">
        <v>808</v>
      </c>
      <c r="F301" s="15">
        <v>72.75</v>
      </c>
      <c r="G301" s="15">
        <v>79</v>
      </c>
      <c r="H301" s="15" t="s">
        <v>809</v>
      </c>
      <c r="I301" s="21">
        <v>11</v>
      </c>
      <c r="J301" s="21">
        <v>20</v>
      </c>
      <c r="K301" s="21">
        <v>76.84</v>
      </c>
      <c r="L301" s="21">
        <v>76.84</v>
      </c>
      <c r="N301" s="3" cm="1">
        <f t="array" ref="N301">SUMPRODUCT(--(($T$3:$T$793=T301)*($U$3:$U$793&gt;U301))+1)-790</f>
        <v>89</v>
      </c>
      <c r="O301" s="3" cm="1">
        <f t="array" ref="O301">SUMPRODUCT(--(($R$3:$R$793=R301)*($S$3:$S$793&gt;S301))+1)-790</f>
        <v>89</v>
      </c>
      <c r="P301" s="3" t="b">
        <f t="shared" si="24"/>
        <v>1</v>
      </c>
      <c r="R301" s="3" t="str">
        <f t="shared" si="25"/>
        <v>初中体育与健康</v>
      </c>
      <c r="S301" s="3">
        <f t="shared" si="26"/>
        <v>74.795</v>
      </c>
      <c r="T301" s="3" t="str">
        <f t="shared" si="27"/>
        <v>初中体育与健康</v>
      </c>
      <c r="U301" s="3">
        <f t="shared" si="28"/>
        <v>74.795</v>
      </c>
      <c r="V301" s="3">
        <f t="shared" si="29"/>
        <v>74.795</v>
      </c>
    </row>
    <row r="302" s="3" customFormat="1" ht="13" customHeight="1" spans="1:22">
      <c r="A302" s="12">
        <v>335</v>
      </c>
      <c r="B302" s="13" t="s">
        <v>1149</v>
      </c>
      <c r="C302" s="24" t="s">
        <v>633</v>
      </c>
      <c r="D302" s="25" t="s">
        <v>1055</v>
      </c>
      <c r="E302" s="26" t="s">
        <v>808</v>
      </c>
      <c r="F302" s="15">
        <v>72.25</v>
      </c>
      <c r="G302" s="15">
        <v>89</v>
      </c>
      <c r="H302" s="15" t="s">
        <v>809</v>
      </c>
      <c r="I302" s="21">
        <v>11</v>
      </c>
      <c r="J302" s="21">
        <v>22</v>
      </c>
      <c r="K302" s="21">
        <v>77.48</v>
      </c>
      <c r="L302" s="21">
        <v>77.48</v>
      </c>
      <c r="N302" s="3" cm="1">
        <f t="array" ref="N302">SUMPRODUCT(--(($T$3:$T$793=T302)*($U$3:$U$793&gt;U302))+1)-790</f>
        <v>88</v>
      </c>
      <c r="O302" s="3" cm="1">
        <f t="array" ref="O302">SUMPRODUCT(--(($R$3:$R$793=R302)*($S$3:$S$793&gt;S302))+1)-790</f>
        <v>88</v>
      </c>
      <c r="P302" s="3" t="b">
        <f t="shared" si="24"/>
        <v>1</v>
      </c>
      <c r="R302" s="3" t="str">
        <f t="shared" si="25"/>
        <v>初中体育与健康</v>
      </c>
      <c r="S302" s="3">
        <f t="shared" si="26"/>
        <v>74.865</v>
      </c>
      <c r="T302" s="3" t="str">
        <f t="shared" si="27"/>
        <v>初中体育与健康</v>
      </c>
      <c r="U302" s="3">
        <f t="shared" si="28"/>
        <v>74.865</v>
      </c>
      <c r="V302" s="3">
        <f t="shared" si="29"/>
        <v>74.865</v>
      </c>
    </row>
    <row r="303" s="3" customFormat="1" ht="13" customHeight="1" spans="1:22">
      <c r="A303" s="12">
        <v>278</v>
      </c>
      <c r="B303" s="13" t="s">
        <v>1089</v>
      </c>
      <c r="C303" s="24" t="s">
        <v>472</v>
      </c>
      <c r="D303" s="25" t="s">
        <v>1055</v>
      </c>
      <c r="E303" s="26" t="s">
        <v>808</v>
      </c>
      <c r="F303" s="15">
        <v>77</v>
      </c>
      <c r="G303" s="15">
        <v>33</v>
      </c>
      <c r="H303" s="15" t="s">
        <v>809</v>
      </c>
      <c r="I303" s="21">
        <v>11</v>
      </c>
      <c r="J303" s="21">
        <v>23</v>
      </c>
      <c r="K303" s="21">
        <v>81.38</v>
      </c>
      <c r="L303" s="21">
        <v>81.38</v>
      </c>
      <c r="N303" s="3" cm="1">
        <f t="array" ref="N303">SUMPRODUCT(--(($T$3:$T$793=T303)*($U$3:$U$793&gt;U303))+1)-790</f>
        <v>25</v>
      </c>
      <c r="O303" s="3" cm="1">
        <f t="array" ref="O303">SUMPRODUCT(--(($R$3:$R$793=R303)*($S$3:$S$793&gt;S303))+1)-790</f>
        <v>25</v>
      </c>
      <c r="P303" s="3" t="b">
        <f t="shared" si="24"/>
        <v>1</v>
      </c>
      <c r="R303" s="3" t="str">
        <f t="shared" si="25"/>
        <v>初中体育与健康</v>
      </c>
      <c r="S303" s="3">
        <f t="shared" si="26"/>
        <v>79.19</v>
      </c>
      <c r="T303" s="3" t="str">
        <f t="shared" si="27"/>
        <v>初中体育与健康</v>
      </c>
      <c r="U303" s="3">
        <f t="shared" si="28"/>
        <v>79.19</v>
      </c>
      <c r="V303" s="3">
        <f t="shared" si="29"/>
        <v>79.19</v>
      </c>
    </row>
    <row r="304" s="3" customFormat="1" ht="13" customHeight="1" spans="1:22">
      <c r="A304" s="12">
        <v>246</v>
      </c>
      <c r="B304" s="13" t="s">
        <v>1054</v>
      </c>
      <c r="C304" s="24" t="s">
        <v>688</v>
      </c>
      <c r="D304" s="25" t="s">
        <v>1055</v>
      </c>
      <c r="E304" s="26" t="s">
        <v>808</v>
      </c>
      <c r="F304" s="15">
        <v>85.5</v>
      </c>
      <c r="G304" s="15">
        <v>1</v>
      </c>
      <c r="H304" s="15" t="s">
        <v>809</v>
      </c>
      <c r="I304" s="21">
        <v>11</v>
      </c>
      <c r="J304" s="21">
        <v>24</v>
      </c>
      <c r="K304" s="21">
        <v>74.62</v>
      </c>
      <c r="L304" s="21">
        <v>74.62</v>
      </c>
      <c r="N304" s="3" cm="1">
        <f t="array" ref="N304">SUMPRODUCT(--(($T$3:$T$793=T304)*($U$3:$U$793&gt;U304))+1)-790</f>
        <v>19</v>
      </c>
      <c r="O304" s="3" cm="1">
        <f t="array" ref="O304">SUMPRODUCT(--(($R$3:$R$793=R304)*($S$3:$S$793&gt;S304))+1)-790</f>
        <v>19</v>
      </c>
      <c r="P304" s="3" t="b">
        <f t="shared" si="24"/>
        <v>1</v>
      </c>
      <c r="R304" s="3" t="str">
        <f t="shared" si="25"/>
        <v>初中体育与健康</v>
      </c>
      <c r="S304" s="3">
        <f t="shared" si="26"/>
        <v>80.06</v>
      </c>
      <c r="T304" s="3" t="str">
        <f t="shared" si="27"/>
        <v>初中体育与健康</v>
      </c>
      <c r="U304" s="3">
        <f t="shared" si="28"/>
        <v>80.06</v>
      </c>
      <c r="V304" s="3">
        <f t="shared" si="29"/>
        <v>80.06</v>
      </c>
    </row>
    <row r="305" s="3" customFormat="1" ht="13" customHeight="1" spans="1:22">
      <c r="A305" s="12">
        <v>260</v>
      </c>
      <c r="B305" s="13" t="s">
        <v>1070</v>
      </c>
      <c r="C305" s="24" t="s">
        <v>254</v>
      </c>
      <c r="D305" s="25" t="s">
        <v>1055</v>
      </c>
      <c r="E305" s="26" t="s">
        <v>808</v>
      </c>
      <c r="F305" s="15">
        <v>79.5</v>
      </c>
      <c r="G305" s="15">
        <v>14</v>
      </c>
      <c r="H305" s="15" t="s">
        <v>809</v>
      </c>
      <c r="I305" s="21">
        <v>11</v>
      </c>
      <c r="J305" s="21">
        <v>25</v>
      </c>
      <c r="K305" s="21">
        <v>84.74</v>
      </c>
      <c r="L305" s="21">
        <v>84.74</v>
      </c>
      <c r="N305" s="3" cm="1">
        <f t="array" ref="N305">SUMPRODUCT(--(($T$3:$T$793=T305)*($U$3:$U$793&gt;U305))+1)-790</f>
        <v>2</v>
      </c>
      <c r="O305" s="3" cm="1">
        <f t="array" ref="O305">SUMPRODUCT(--(($R$3:$R$793=R305)*($S$3:$S$793&gt;S305))+1)-790</f>
        <v>2</v>
      </c>
      <c r="P305" s="3" t="b">
        <f t="shared" si="24"/>
        <v>1</v>
      </c>
      <c r="R305" s="3" t="str">
        <f t="shared" si="25"/>
        <v>初中体育与健康</v>
      </c>
      <c r="S305" s="3">
        <f t="shared" si="26"/>
        <v>82.12</v>
      </c>
      <c r="T305" s="3" t="str">
        <f t="shared" si="27"/>
        <v>初中体育与健康</v>
      </c>
      <c r="U305" s="3">
        <f t="shared" si="28"/>
        <v>82.12</v>
      </c>
      <c r="V305" s="3">
        <f t="shared" si="29"/>
        <v>82.12</v>
      </c>
    </row>
    <row r="306" s="3" customFormat="1" ht="13" customHeight="1" spans="1:22">
      <c r="A306" s="12">
        <v>342</v>
      </c>
      <c r="B306" s="13" t="s">
        <v>1156</v>
      </c>
      <c r="C306" s="24" t="s">
        <v>103</v>
      </c>
      <c r="D306" s="25" t="s">
        <v>1055</v>
      </c>
      <c r="E306" s="26" t="s">
        <v>808</v>
      </c>
      <c r="F306" s="15">
        <v>72</v>
      </c>
      <c r="G306" s="15">
        <v>92</v>
      </c>
      <c r="H306" s="15" t="s">
        <v>809</v>
      </c>
      <c r="I306" s="21">
        <v>11</v>
      </c>
      <c r="J306" s="21">
        <v>26</v>
      </c>
      <c r="K306" s="21">
        <v>87.14</v>
      </c>
      <c r="L306" s="21">
        <v>87.14</v>
      </c>
      <c r="N306" s="3" cm="1">
        <f t="array" ref="N306">SUMPRODUCT(--(($T$3:$T$793=T306)*($U$3:$U$793&gt;U306))+1)-790</f>
        <v>22</v>
      </c>
      <c r="O306" s="3" cm="1">
        <f t="array" ref="O306">SUMPRODUCT(--(($R$3:$R$793=R306)*($S$3:$S$793&gt;S306))+1)-790</f>
        <v>22</v>
      </c>
      <c r="P306" s="3" t="b">
        <f t="shared" si="24"/>
        <v>1</v>
      </c>
      <c r="R306" s="3" t="str">
        <f t="shared" si="25"/>
        <v>初中体育与健康</v>
      </c>
      <c r="S306" s="3">
        <f t="shared" si="26"/>
        <v>79.57</v>
      </c>
      <c r="T306" s="3" t="str">
        <f t="shared" si="27"/>
        <v>初中体育与健康</v>
      </c>
      <c r="U306" s="3">
        <f t="shared" si="28"/>
        <v>79.57</v>
      </c>
      <c r="V306" s="3">
        <f t="shared" si="29"/>
        <v>79.57</v>
      </c>
    </row>
    <row r="307" s="3" customFormat="1" ht="13" customHeight="1" spans="1:22">
      <c r="A307" s="12">
        <v>362</v>
      </c>
      <c r="B307" s="13" t="s">
        <v>1133</v>
      </c>
      <c r="C307" s="24" t="s">
        <v>181</v>
      </c>
      <c r="D307" s="25" t="s">
        <v>1055</v>
      </c>
      <c r="E307" s="26" t="s">
        <v>808</v>
      </c>
      <c r="F307" s="15">
        <v>70</v>
      </c>
      <c r="G307" s="15">
        <v>114</v>
      </c>
      <c r="H307" s="15" t="s">
        <v>809</v>
      </c>
      <c r="I307" s="21">
        <v>11</v>
      </c>
      <c r="J307" s="21">
        <v>27</v>
      </c>
      <c r="K307" s="21">
        <v>85.94</v>
      </c>
      <c r="L307" s="21">
        <v>85.94</v>
      </c>
      <c r="N307" s="3" cm="1">
        <f t="array" ref="N307">SUMPRODUCT(--(($T$3:$T$793=T307)*($U$3:$U$793&gt;U307))+1)-790</f>
        <v>50</v>
      </c>
      <c r="O307" s="3" cm="1">
        <f t="array" ref="O307">SUMPRODUCT(--(($R$3:$R$793=R307)*($S$3:$S$793&gt;S307))+1)-790</f>
        <v>50</v>
      </c>
      <c r="P307" s="3" t="b">
        <f t="shared" si="24"/>
        <v>1</v>
      </c>
      <c r="R307" s="3" t="str">
        <f t="shared" si="25"/>
        <v>初中体育与健康</v>
      </c>
      <c r="S307" s="3">
        <f t="shared" si="26"/>
        <v>77.97</v>
      </c>
      <c r="T307" s="3" t="str">
        <f t="shared" si="27"/>
        <v>初中体育与健康</v>
      </c>
      <c r="U307" s="3">
        <f t="shared" si="28"/>
        <v>77.97</v>
      </c>
      <c r="V307" s="3">
        <f t="shared" si="29"/>
        <v>77.97</v>
      </c>
    </row>
    <row r="308" s="3" customFormat="1" ht="13" customHeight="1" spans="1:22">
      <c r="A308" s="12">
        <v>255</v>
      </c>
      <c r="B308" s="13" t="s">
        <v>1065</v>
      </c>
      <c r="C308" s="24" t="s">
        <v>437</v>
      </c>
      <c r="D308" s="25" t="s">
        <v>1055</v>
      </c>
      <c r="E308" s="26" t="s">
        <v>808</v>
      </c>
      <c r="F308" s="15">
        <v>81</v>
      </c>
      <c r="G308" s="15">
        <v>10</v>
      </c>
      <c r="H308" s="15" t="s">
        <v>809</v>
      </c>
      <c r="I308" s="21">
        <v>11</v>
      </c>
      <c r="J308" s="21">
        <v>28</v>
      </c>
      <c r="K308" s="21">
        <v>81.9</v>
      </c>
      <c r="L308" s="21">
        <v>81.9</v>
      </c>
      <c r="N308" s="3" cm="1">
        <f t="array" ref="N308">SUMPRODUCT(--(($T$3:$T$793=T308)*($U$3:$U$793&gt;U308))+1)-790</f>
        <v>7</v>
      </c>
      <c r="O308" s="3" cm="1">
        <f t="array" ref="O308">SUMPRODUCT(--(($R$3:$R$793=R308)*($S$3:$S$793&gt;S308))+1)-790</f>
        <v>7</v>
      </c>
      <c r="P308" s="3" t="b">
        <f t="shared" si="24"/>
        <v>1</v>
      </c>
      <c r="R308" s="3" t="str">
        <f t="shared" si="25"/>
        <v>初中体育与健康</v>
      </c>
      <c r="S308" s="3">
        <f t="shared" si="26"/>
        <v>81.45</v>
      </c>
      <c r="T308" s="3" t="str">
        <f t="shared" si="27"/>
        <v>初中体育与健康</v>
      </c>
      <c r="U308" s="3">
        <f t="shared" si="28"/>
        <v>81.45</v>
      </c>
      <c r="V308" s="3">
        <f t="shared" si="29"/>
        <v>81.45</v>
      </c>
    </row>
    <row r="309" s="3" customFormat="1" ht="13" customHeight="1" spans="1:22">
      <c r="A309" s="12">
        <v>275</v>
      </c>
      <c r="B309" s="13" t="s">
        <v>1086</v>
      </c>
      <c r="C309" s="24" t="s">
        <v>547</v>
      </c>
      <c r="D309" s="25" t="s">
        <v>1055</v>
      </c>
      <c r="E309" s="26" t="s">
        <v>808</v>
      </c>
      <c r="F309" s="15">
        <v>77.25</v>
      </c>
      <c r="G309" s="15">
        <v>30</v>
      </c>
      <c r="H309" s="15" t="s">
        <v>809</v>
      </c>
      <c r="I309" s="21">
        <v>11</v>
      </c>
      <c r="J309" s="21">
        <v>29</v>
      </c>
      <c r="K309" s="21">
        <v>79.9</v>
      </c>
      <c r="L309" s="21">
        <v>79.9</v>
      </c>
      <c r="N309" s="3" cm="1">
        <f t="array" ref="N309">SUMPRODUCT(--(($T$3:$T$793=T309)*($U$3:$U$793&gt;U309))+1)-790</f>
        <v>36</v>
      </c>
      <c r="O309" s="3" cm="1">
        <f t="array" ref="O309">SUMPRODUCT(--(($R$3:$R$793=R309)*($S$3:$S$793&gt;S309))+1)-790</f>
        <v>36</v>
      </c>
      <c r="P309" s="3" t="b">
        <f t="shared" si="24"/>
        <v>1</v>
      </c>
      <c r="R309" s="3" t="str">
        <f t="shared" si="25"/>
        <v>初中体育与健康</v>
      </c>
      <c r="S309" s="3">
        <f t="shared" si="26"/>
        <v>78.575</v>
      </c>
      <c r="T309" s="3" t="str">
        <f t="shared" si="27"/>
        <v>初中体育与健康</v>
      </c>
      <c r="U309" s="3">
        <f t="shared" si="28"/>
        <v>78.575</v>
      </c>
      <c r="V309" s="3">
        <f t="shared" si="29"/>
        <v>78.575</v>
      </c>
    </row>
    <row r="310" s="3" customFormat="1" ht="13" customHeight="1" spans="1:22">
      <c r="A310" s="12">
        <v>305</v>
      </c>
      <c r="B310" s="13" t="s">
        <v>1118</v>
      </c>
      <c r="C310" s="24" t="s">
        <v>658</v>
      </c>
      <c r="D310" s="25" t="s">
        <v>1055</v>
      </c>
      <c r="E310" s="26" t="s">
        <v>808</v>
      </c>
      <c r="F310" s="15">
        <v>74.25</v>
      </c>
      <c r="G310" s="15">
        <v>59</v>
      </c>
      <c r="H310" s="15" t="s">
        <v>809</v>
      </c>
      <c r="I310" s="21">
        <v>12</v>
      </c>
      <c r="J310" s="21">
        <v>1</v>
      </c>
      <c r="K310" s="21">
        <v>76.8</v>
      </c>
      <c r="L310" s="21">
        <v>76.8</v>
      </c>
      <c r="N310" s="3" cm="1">
        <f t="array" ref="N310">SUMPRODUCT(--(($T$3:$T$793=T310)*($U$3:$U$793&gt;U310))+1)-790</f>
        <v>75</v>
      </c>
      <c r="O310" s="3" cm="1">
        <f t="array" ref="O310">SUMPRODUCT(--(($R$3:$R$793=R310)*($S$3:$S$793&gt;S310))+1)-790</f>
        <v>75</v>
      </c>
      <c r="P310" s="3" t="b">
        <f t="shared" si="24"/>
        <v>1</v>
      </c>
      <c r="R310" s="3" t="str">
        <f t="shared" si="25"/>
        <v>初中体育与健康</v>
      </c>
      <c r="S310" s="3">
        <f t="shared" si="26"/>
        <v>75.525</v>
      </c>
      <c r="T310" s="3" t="str">
        <f t="shared" si="27"/>
        <v>初中体育与健康</v>
      </c>
      <c r="U310" s="3">
        <f t="shared" si="28"/>
        <v>75.525</v>
      </c>
      <c r="V310" s="3">
        <f t="shared" si="29"/>
        <v>75.525</v>
      </c>
    </row>
    <row r="311" s="3" customFormat="1" ht="13" customHeight="1" spans="1:22">
      <c r="A311" s="12">
        <v>293</v>
      </c>
      <c r="B311" s="13" t="s">
        <v>1106</v>
      </c>
      <c r="C311" s="24" t="s">
        <v>452</v>
      </c>
      <c r="D311" s="25" t="s">
        <v>1055</v>
      </c>
      <c r="E311" s="26" t="s">
        <v>808</v>
      </c>
      <c r="F311" s="15">
        <v>75.5</v>
      </c>
      <c r="G311" s="15">
        <v>47</v>
      </c>
      <c r="H311" s="15" t="s">
        <v>809</v>
      </c>
      <c r="I311" s="21">
        <v>12</v>
      </c>
      <c r="J311" s="21">
        <v>2</v>
      </c>
      <c r="K311" s="21">
        <v>81.7</v>
      </c>
      <c r="L311" s="21">
        <v>81.7</v>
      </c>
      <c r="N311" s="3" cm="1">
        <f t="array" ref="N311">SUMPRODUCT(--(($T$3:$T$793=T311)*($U$3:$U$793&gt;U311))+1)-790</f>
        <v>35</v>
      </c>
      <c r="O311" s="3" cm="1">
        <f t="array" ref="O311">SUMPRODUCT(--(($R$3:$R$793=R311)*($S$3:$S$793&gt;S311))+1)-790</f>
        <v>35</v>
      </c>
      <c r="P311" s="3" t="b">
        <f t="shared" si="24"/>
        <v>1</v>
      </c>
      <c r="R311" s="3" t="str">
        <f t="shared" si="25"/>
        <v>初中体育与健康</v>
      </c>
      <c r="S311" s="3">
        <f t="shared" si="26"/>
        <v>78.6</v>
      </c>
      <c r="T311" s="3" t="str">
        <f t="shared" si="27"/>
        <v>初中体育与健康</v>
      </c>
      <c r="U311" s="3">
        <f t="shared" si="28"/>
        <v>78.6</v>
      </c>
      <c r="V311" s="3">
        <f t="shared" si="29"/>
        <v>78.6</v>
      </c>
    </row>
    <row r="312" s="3" customFormat="1" ht="13" customHeight="1" spans="1:22">
      <c r="A312" s="12">
        <v>312</v>
      </c>
      <c r="B312" s="13" t="s">
        <v>1126</v>
      </c>
      <c r="C312" s="24" t="s">
        <v>625</v>
      </c>
      <c r="D312" s="25" t="s">
        <v>1055</v>
      </c>
      <c r="E312" s="26" t="s">
        <v>808</v>
      </c>
      <c r="F312" s="15">
        <v>73.75</v>
      </c>
      <c r="G312" s="15">
        <v>66</v>
      </c>
      <c r="H312" s="15" t="s">
        <v>809</v>
      </c>
      <c r="I312" s="21">
        <v>12</v>
      </c>
      <c r="J312" s="21">
        <v>3</v>
      </c>
      <c r="K312" s="21">
        <v>77.8</v>
      </c>
      <c r="L312" s="21">
        <v>77.8</v>
      </c>
      <c r="N312" s="3" cm="1">
        <f t="array" ref="N312">SUMPRODUCT(--(($T$3:$T$793=T312)*($U$3:$U$793&gt;U312))+1)-790</f>
        <v>71</v>
      </c>
      <c r="O312" s="3" cm="1">
        <f t="array" ref="O312">SUMPRODUCT(--(($R$3:$R$793=R312)*($S$3:$S$793&gt;S312))+1)-790</f>
        <v>71</v>
      </c>
      <c r="P312" s="3" t="b">
        <f t="shared" si="24"/>
        <v>1</v>
      </c>
      <c r="R312" s="3" t="str">
        <f t="shared" si="25"/>
        <v>初中体育与健康</v>
      </c>
      <c r="S312" s="3">
        <f t="shared" si="26"/>
        <v>75.775</v>
      </c>
      <c r="T312" s="3" t="str">
        <f t="shared" si="27"/>
        <v>初中体育与健康</v>
      </c>
      <c r="U312" s="3">
        <f t="shared" si="28"/>
        <v>75.775</v>
      </c>
      <c r="V312" s="3">
        <f t="shared" si="29"/>
        <v>75.775</v>
      </c>
    </row>
    <row r="313" s="3" customFormat="1" ht="13" customHeight="1" spans="1:22">
      <c r="A313" s="12">
        <v>359</v>
      </c>
      <c r="B313" s="13" t="s">
        <v>1173</v>
      </c>
      <c r="C313" s="24" t="s">
        <v>590</v>
      </c>
      <c r="D313" s="25" t="s">
        <v>1055</v>
      </c>
      <c r="E313" s="26" t="s">
        <v>808</v>
      </c>
      <c r="F313" s="15">
        <v>70</v>
      </c>
      <c r="G313" s="15">
        <v>114</v>
      </c>
      <c r="H313" s="15" t="s">
        <v>809</v>
      </c>
      <c r="I313" s="21">
        <v>12</v>
      </c>
      <c r="J313" s="21">
        <v>4</v>
      </c>
      <c r="K313" s="21">
        <v>78.88</v>
      </c>
      <c r="L313" s="21">
        <v>78.88</v>
      </c>
      <c r="N313" s="3" cm="1">
        <f t="array" ref="N313">SUMPRODUCT(--(($T$3:$T$793=T313)*($U$3:$U$793&gt;U313))+1)-790</f>
        <v>91</v>
      </c>
      <c r="O313" s="3" cm="1">
        <f t="array" ref="O313">SUMPRODUCT(--(($R$3:$R$793=R313)*($S$3:$S$793&gt;S313))+1)-790</f>
        <v>91</v>
      </c>
      <c r="P313" s="3" t="b">
        <f t="shared" si="24"/>
        <v>1</v>
      </c>
      <c r="R313" s="3" t="str">
        <f t="shared" si="25"/>
        <v>初中体育与健康</v>
      </c>
      <c r="S313" s="3">
        <f t="shared" si="26"/>
        <v>74.44</v>
      </c>
      <c r="T313" s="3" t="str">
        <f t="shared" si="27"/>
        <v>初中体育与健康</v>
      </c>
      <c r="U313" s="3">
        <f t="shared" si="28"/>
        <v>74.44</v>
      </c>
      <c r="V313" s="3">
        <f t="shared" si="29"/>
        <v>74.44</v>
      </c>
    </row>
    <row r="314" s="3" customFormat="1" ht="13" customHeight="1" spans="1:22">
      <c r="A314" s="12">
        <v>291</v>
      </c>
      <c r="B314" s="13" t="s">
        <v>1104</v>
      </c>
      <c r="C314" s="24" t="s">
        <v>629</v>
      </c>
      <c r="D314" s="25" t="s">
        <v>1055</v>
      </c>
      <c r="E314" s="26" t="s">
        <v>808</v>
      </c>
      <c r="F314" s="15">
        <v>75.75</v>
      </c>
      <c r="G314" s="15">
        <v>46</v>
      </c>
      <c r="H314" s="15" t="s">
        <v>809</v>
      </c>
      <c r="I314" s="21">
        <v>12</v>
      </c>
      <c r="J314" s="21">
        <v>5</v>
      </c>
      <c r="K314" s="21">
        <v>77.64</v>
      </c>
      <c r="L314" s="21">
        <v>77.64</v>
      </c>
      <c r="N314" s="3" cm="1">
        <f t="array" ref="N314">SUMPRODUCT(--(($T$3:$T$793=T314)*($U$3:$U$793&gt;U314))+1)-790</f>
        <v>61</v>
      </c>
      <c r="O314" s="3" cm="1">
        <f t="array" ref="O314">SUMPRODUCT(--(($R$3:$R$793=R314)*($S$3:$S$793&gt;S314))+1)-790</f>
        <v>61</v>
      </c>
      <c r="P314" s="3" t="b">
        <f t="shared" si="24"/>
        <v>1</v>
      </c>
      <c r="R314" s="3" t="str">
        <f t="shared" si="25"/>
        <v>初中体育与健康</v>
      </c>
      <c r="S314" s="3">
        <f t="shared" si="26"/>
        <v>76.695</v>
      </c>
      <c r="T314" s="3" t="str">
        <f t="shared" si="27"/>
        <v>初中体育与健康</v>
      </c>
      <c r="U314" s="3">
        <f t="shared" si="28"/>
        <v>76.695</v>
      </c>
      <c r="V314" s="3">
        <f t="shared" si="29"/>
        <v>76.695</v>
      </c>
    </row>
    <row r="315" s="3" customFormat="1" ht="13" customHeight="1" spans="1:22">
      <c r="A315" s="12">
        <v>334</v>
      </c>
      <c r="B315" s="13" t="s">
        <v>1148</v>
      </c>
      <c r="C315" s="24" t="s">
        <v>255</v>
      </c>
      <c r="D315" s="25" t="s">
        <v>1055</v>
      </c>
      <c r="E315" s="26" t="s">
        <v>808</v>
      </c>
      <c r="F315" s="15">
        <v>72.25</v>
      </c>
      <c r="G315" s="15">
        <v>89</v>
      </c>
      <c r="H315" s="15" t="s">
        <v>809</v>
      </c>
      <c r="I315" s="21">
        <v>12</v>
      </c>
      <c r="J315" s="21">
        <v>6</v>
      </c>
      <c r="K315" s="21">
        <v>84.74</v>
      </c>
      <c r="L315" s="21">
        <v>84.74</v>
      </c>
      <c r="N315" s="3" cm="1">
        <f t="array" ref="N315">SUMPRODUCT(--(($T$3:$T$793=T315)*($U$3:$U$793&gt;U315))+1)-790</f>
        <v>39</v>
      </c>
      <c r="O315" s="3" cm="1">
        <f t="array" ref="O315">SUMPRODUCT(--(($R$3:$R$793=R315)*($S$3:$S$793&gt;S315))+1)-790</f>
        <v>39</v>
      </c>
      <c r="P315" s="3" t="b">
        <f t="shared" si="24"/>
        <v>1</v>
      </c>
      <c r="R315" s="3" t="str">
        <f t="shared" si="25"/>
        <v>初中体育与健康</v>
      </c>
      <c r="S315" s="3">
        <f t="shared" si="26"/>
        <v>78.495</v>
      </c>
      <c r="T315" s="3" t="str">
        <f t="shared" si="27"/>
        <v>初中体育与健康</v>
      </c>
      <c r="U315" s="3">
        <f t="shared" si="28"/>
        <v>78.495</v>
      </c>
      <c r="V315" s="3">
        <f t="shared" si="29"/>
        <v>78.495</v>
      </c>
    </row>
    <row r="316" s="3" customFormat="1" ht="13" customHeight="1" spans="1:22">
      <c r="A316" s="12">
        <v>336</v>
      </c>
      <c r="B316" s="13" t="s">
        <v>1150</v>
      </c>
      <c r="C316" s="24" t="s">
        <v>693</v>
      </c>
      <c r="D316" s="25" t="s">
        <v>1055</v>
      </c>
      <c r="E316" s="26" t="s">
        <v>808</v>
      </c>
      <c r="F316" s="15">
        <v>72.25</v>
      </c>
      <c r="G316" s="15">
        <v>89</v>
      </c>
      <c r="H316" s="15" t="s">
        <v>809</v>
      </c>
      <c r="I316" s="21">
        <v>12</v>
      </c>
      <c r="J316" s="21">
        <v>7</v>
      </c>
      <c r="K316" s="21">
        <v>74.32</v>
      </c>
      <c r="L316" s="21">
        <v>74.32</v>
      </c>
      <c r="N316" s="3" cm="1">
        <f t="array" ref="N316">SUMPRODUCT(--(($T$3:$T$793=T316)*($U$3:$U$793&gt;U316))+1)-790</f>
        <v>96</v>
      </c>
      <c r="O316" s="3" cm="1">
        <f t="array" ref="O316">SUMPRODUCT(--(($R$3:$R$793=R316)*($S$3:$S$793&gt;S316))+1)-790</f>
        <v>96</v>
      </c>
      <c r="P316" s="3" t="b">
        <f t="shared" si="24"/>
        <v>1</v>
      </c>
      <c r="R316" s="3" t="str">
        <f t="shared" si="25"/>
        <v>初中体育与健康</v>
      </c>
      <c r="S316" s="3">
        <f t="shared" si="26"/>
        <v>73.285</v>
      </c>
      <c r="T316" s="3" t="str">
        <f t="shared" si="27"/>
        <v>初中体育与健康</v>
      </c>
      <c r="U316" s="3">
        <f t="shared" si="28"/>
        <v>73.285</v>
      </c>
      <c r="V316" s="3">
        <f t="shared" si="29"/>
        <v>73.285</v>
      </c>
    </row>
    <row r="317" s="3" customFormat="1" ht="13" customHeight="1" spans="1:22">
      <c r="A317" s="12">
        <v>337</v>
      </c>
      <c r="B317" s="13" t="s">
        <v>1151</v>
      </c>
      <c r="C317" s="24" t="s">
        <v>604</v>
      </c>
      <c r="D317" s="25" t="s">
        <v>1055</v>
      </c>
      <c r="E317" s="26" t="s">
        <v>808</v>
      </c>
      <c r="F317" s="15">
        <v>72</v>
      </c>
      <c r="G317" s="15">
        <v>92</v>
      </c>
      <c r="H317" s="15" t="s">
        <v>809</v>
      </c>
      <c r="I317" s="21">
        <v>12</v>
      </c>
      <c r="J317" s="21">
        <v>9</v>
      </c>
      <c r="K317" s="21">
        <v>78.56</v>
      </c>
      <c r="L317" s="21">
        <v>78.56</v>
      </c>
      <c r="N317" s="3" cm="1">
        <f t="array" ref="N317">SUMPRODUCT(--(($T$3:$T$793=T317)*($U$3:$U$793&gt;U317))+1)-790</f>
        <v>80</v>
      </c>
      <c r="O317" s="3" cm="1">
        <f t="array" ref="O317">SUMPRODUCT(--(($R$3:$R$793=R317)*($S$3:$S$793&gt;S317))+1)-790</f>
        <v>80</v>
      </c>
      <c r="P317" s="3" t="b">
        <f t="shared" si="24"/>
        <v>1</v>
      </c>
      <c r="R317" s="3" t="str">
        <f t="shared" si="25"/>
        <v>初中体育与健康</v>
      </c>
      <c r="S317" s="3">
        <f t="shared" si="26"/>
        <v>75.28</v>
      </c>
      <c r="T317" s="3" t="str">
        <f t="shared" si="27"/>
        <v>初中体育与健康</v>
      </c>
      <c r="U317" s="3">
        <f t="shared" si="28"/>
        <v>75.28</v>
      </c>
      <c r="V317" s="3">
        <f t="shared" si="29"/>
        <v>75.28</v>
      </c>
    </row>
    <row r="318" s="3" customFormat="1" ht="13" customHeight="1" spans="1:22">
      <c r="A318" s="12">
        <v>249</v>
      </c>
      <c r="B318" s="13" t="s">
        <v>921</v>
      </c>
      <c r="C318" s="24" t="s">
        <v>176</v>
      </c>
      <c r="D318" s="25" t="s">
        <v>1055</v>
      </c>
      <c r="E318" s="26" t="s">
        <v>808</v>
      </c>
      <c r="F318" s="15">
        <v>83.5</v>
      </c>
      <c r="G318" s="15">
        <v>3</v>
      </c>
      <c r="H318" s="15" t="s">
        <v>809</v>
      </c>
      <c r="I318" s="21">
        <v>12</v>
      </c>
      <c r="J318" s="21">
        <v>10</v>
      </c>
      <c r="K318" s="21">
        <v>86.04</v>
      </c>
      <c r="L318" s="21">
        <v>86.04</v>
      </c>
      <c r="N318" s="3" cm="1">
        <f t="array" ref="N318">SUMPRODUCT(--(($T$3:$T$793=T318)*($U$3:$U$793&gt;U318))+1)-790</f>
        <v>1</v>
      </c>
      <c r="O318" s="3" cm="1">
        <f t="array" ref="O318">SUMPRODUCT(--(($R$3:$R$793=R318)*($S$3:$S$793&gt;S318))+1)-790</f>
        <v>1</v>
      </c>
      <c r="P318" s="3" t="b">
        <f t="shared" si="24"/>
        <v>1</v>
      </c>
      <c r="R318" s="3" t="str">
        <f t="shared" si="25"/>
        <v>初中体育与健康</v>
      </c>
      <c r="S318" s="3">
        <f t="shared" si="26"/>
        <v>84.77</v>
      </c>
      <c r="T318" s="3" t="str">
        <f t="shared" si="27"/>
        <v>初中体育与健康</v>
      </c>
      <c r="U318" s="3">
        <f t="shared" si="28"/>
        <v>84.77</v>
      </c>
      <c r="V318" s="3">
        <f t="shared" si="29"/>
        <v>84.77</v>
      </c>
    </row>
    <row r="319" s="3" customFormat="1" ht="13" customHeight="1" spans="1:22">
      <c r="A319" s="12">
        <v>344</v>
      </c>
      <c r="B319" s="13" t="s">
        <v>1158</v>
      </c>
      <c r="C319" s="24" t="s">
        <v>413</v>
      </c>
      <c r="D319" s="25" t="s">
        <v>1055</v>
      </c>
      <c r="E319" s="26" t="s">
        <v>808</v>
      </c>
      <c r="F319" s="15">
        <v>71.75</v>
      </c>
      <c r="G319" s="15">
        <v>98</v>
      </c>
      <c r="H319" s="15" t="s">
        <v>809</v>
      </c>
      <c r="I319" s="21">
        <v>12</v>
      </c>
      <c r="J319" s="21">
        <v>11</v>
      </c>
      <c r="K319" s="21">
        <v>82.24</v>
      </c>
      <c r="L319" s="21">
        <v>82.24</v>
      </c>
      <c r="N319" s="3" cm="1">
        <f t="array" ref="N319">SUMPRODUCT(--(($T$3:$T$793=T319)*($U$3:$U$793&gt;U319))+1)-790</f>
        <v>56</v>
      </c>
      <c r="O319" s="3" cm="1">
        <f t="array" ref="O319">SUMPRODUCT(--(($R$3:$R$793=R319)*($S$3:$S$793&gt;S319))+1)-790</f>
        <v>56</v>
      </c>
      <c r="P319" s="3" t="b">
        <f t="shared" si="24"/>
        <v>1</v>
      </c>
      <c r="R319" s="3" t="str">
        <f t="shared" si="25"/>
        <v>初中体育与健康</v>
      </c>
      <c r="S319" s="3">
        <f t="shared" si="26"/>
        <v>76.995</v>
      </c>
      <c r="T319" s="3" t="str">
        <f t="shared" si="27"/>
        <v>初中体育与健康</v>
      </c>
      <c r="U319" s="3">
        <f t="shared" si="28"/>
        <v>76.995</v>
      </c>
      <c r="V319" s="3">
        <f t="shared" si="29"/>
        <v>76.995</v>
      </c>
    </row>
    <row r="320" s="3" customFormat="1" ht="13" customHeight="1" spans="1:22">
      <c r="A320" s="12">
        <v>299</v>
      </c>
      <c r="B320" s="13" t="s">
        <v>1112</v>
      </c>
      <c r="C320" s="24" t="s">
        <v>491</v>
      </c>
      <c r="D320" s="25" t="s">
        <v>1055</v>
      </c>
      <c r="E320" s="26" t="s">
        <v>808</v>
      </c>
      <c r="F320" s="15">
        <v>74.5</v>
      </c>
      <c r="G320" s="15">
        <v>54</v>
      </c>
      <c r="H320" s="15" t="s">
        <v>809</v>
      </c>
      <c r="I320" s="21">
        <v>12</v>
      </c>
      <c r="J320" s="21">
        <v>12</v>
      </c>
      <c r="K320" s="21">
        <v>80.9</v>
      </c>
      <c r="L320" s="21">
        <v>80.9</v>
      </c>
      <c r="N320" s="3" cm="1">
        <f t="array" ref="N320">SUMPRODUCT(--(($T$3:$T$793=T320)*($U$3:$U$793&gt;U320))+1)-790</f>
        <v>52</v>
      </c>
      <c r="O320" s="3" cm="1">
        <f t="array" ref="O320">SUMPRODUCT(--(($R$3:$R$793=R320)*($S$3:$S$793&gt;S320))+1)-790</f>
        <v>52</v>
      </c>
      <c r="P320" s="3" t="b">
        <f t="shared" si="24"/>
        <v>1</v>
      </c>
      <c r="R320" s="3" t="str">
        <f t="shared" si="25"/>
        <v>初中体育与健康</v>
      </c>
      <c r="S320" s="3">
        <f t="shared" si="26"/>
        <v>77.7</v>
      </c>
      <c r="T320" s="3" t="str">
        <f t="shared" si="27"/>
        <v>初中体育与健康</v>
      </c>
      <c r="U320" s="3">
        <f t="shared" si="28"/>
        <v>77.7</v>
      </c>
      <c r="V320" s="3">
        <f t="shared" si="29"/>
        <v>77.7</v>
      </c>
    </row>
    <row r="321" s="3" customFormat="1" ht="13" customHeight="1" spans="1:22">
      <c r="A321" s="12">
        <v>325</v>
      </c>
      <c r="B321" s="13" t="s">
        <v>1139</v>
      </c>
      <c r="C321" s="24" t="s">
        <v>498</v>
      </c>
      <c r="D321" s="25" t="s">
        <v>1055</v>
      </c>
      <c r="E321" s="26" t="s">
        <v>808</v>
      </c>
      <c r="F321" s="15">
        <v>72.75</v>
      </c>
      <c r="G321" s="15">
        <v>79</v>
      </c>
      <c r="H321" s="15" t="s">
        <v>809</v>
      </c>
      <c r="I321" s="21">
        <v>12</v>
      </c>
      <c r="J321" s="21">
        <v>13</v>
      </c>
      <c r="K321" s="21">
        <v>80.78</v>
      </c>
      <c r="L321" s="21">
        <v>80.78</v>
      </c>
      <c r="N321" s="3" cm="1">
        <f t="array" ref="N321">SUMPRODUCT(--(($T$3:$T$793=T321)*($U$3:$U$793&gt;U321))+1)-790</f>
        <v>59</v>
      </c>
      <c r="O321" s="3" cm="1">
        <f t="array" ref="O321">SUMPRODUCT(--(($R$3:$R$793=R321)*($S$3:$S$793&gt;S321))+1)-790</f>
        <v>59</v>
      </c>
      <c r="P321" s="3" t="b">
        <f t="shared" si="24"/>
        <v>1</v>
      </c>
      <c r="R321" s="3" t="str">
        <f t="shared" si="25"/>
        <v>初中体育与健康</v>
      </c>
      <c r="S321" s="3">
        <f t="shared" si="26"/>
        <v>76.765</v>
      </c>
      <c r="T321" s="3" t="str">
        <f t="shared" si="27"/>
        <v>初中体育与健康</v>
      </c>
      <c r="U321" s="3">
        <f t="shared" si="28"/>
        <v>76.765</v>
      </c>
      <c r="V321" s="3">
        <f t="shared" si="29"/>
        <v>76.765</v>
      </c>
    </row>
    <row r="322" s="3" customFormat="1" ht="13" customHeight="1" spans="1:22">
      <c r="A322" s="12">
        <v>314</v>
      </c>
      <c r="B322" s="13" t="s">
        <v>1128</v>
      </c>
      <c r="C322" s="24" t="s">
        <v>602</v>
      </c>
      <c r="D322" s="25" t="s">
        <v>1055</v>
      </c>
      <c r="E322" s="26" t="s">
        <v>808</v>
      </c>
      <c r="F322" s="15">
        <v>73.5</v>
      </c>
      <c r="G322" s="15">
        <v>68</v>
      </c>
      <c r="H322" s="15" t="s">
        <v>809</v>
      </c>
      <c r="I322" s="21">
        <v>12</v>
      </c>
      <c r="J322" s="21">
        <v>14</v>
      </c>
      <c r="K322" s="21">
        <v>78.62</v>
      </c>
      <c r="L322" s="21">
        <v>78.62</v>
      </c>
      <c r="N322" s="3" cm="1">
        <f t="array" ref="N322">SUMPRODUCT(--(($T$3:$T$793=T322)*($U$3:$U$793&gt;U322))+1)-790</f>
        <v>67</v>
      </c>
      <c r="O322" s="3" cm="1">
        <f t="array" ref="O322">SUMPRODUCT(--(($R$3:$R$793=R322)*($S$3:$S$793&gt;S322))+1)-790</f>
        <v>67</v>
      </c>
      <c r="P322" s="3" t="b">
        <f t="shared" si="24"/>
        <v>1</v>
      </c>
      <c r="R322" s="3" t="str">
        <f t="shared" si="25"/>
        <v>初中体育与健康</v>
      </c>
      <c r="S322" s="3">
        <f t="shared" si="26"/>
        <v>76.06</v>
      </c>
      <c r="T322" s="3" t="str">
        <f t="shared" si="27"/>
        <v>初中体育与健康</v>
      </c>
      <c r="U322" s="3">
        <f t="shared" si="28"/>
        <v>76.06</v>
      </c>
      <c r="V322" s="3">
        <f t="shared" si="29"/>
        <v>76.06</v>
      </c>
    </row>
    <row r="323" s="3" customFormat="1" ht="13" customHeight="1" spans="1:22">
      <c r="A323" s="12">
        <v>277</v>
      </c>
      <c r="B323" s="13" t="s">
        <v>1088</v>
      </c>
      <c r="C323" s="24" t="s">
        <v>314</v>
      </c>
      <c r="D323" s="25" t="s">
        <v>1055</v>
      </c>
      <c r="E323" s="26" t="s">
        <v>808</v>
      </c>
      <c r="F323" s="15">
        <v>77.25</v>
      </c>
      <c r="G323" s="15">
        <v>30</v>
      </c>
      <c r="H323" s="15" t="s">
        <v>809</v>
      </c>
      <c r="I323" s="21">
        <v>12</v>
      </c>
      <c r="J323" s="21">
        <v>15</v>
      </c>
      <c r="K323" s="21">
        <v>83.78</v>
      </c>
      <c r="L323" s="21">
        <v>83.78</v>
      </c>
      <c r="N323" s="3" cm="1">
        <f t="array" ref="N323">SUMPRODUCT(--(($T$3:$T$793=T323)*($U$3:$U$793&gt;U323))+1)-790</f>
        <v>15</v>
      </c>
      <c r="O323" s="3" cm="1">
        <f t="array" ref="O323">SUMPRODUCT(--(($R$3:$R$793=R323)*($S$3:$S$793&gt;S323))+1)-790</f>
        <v>15</v>
      </c>
      <c r="P323" s="3" t="b">
        <f t="shared" ref="P323:P386" si="30">N323=O323</f>
        <v>1</v>
      </c>
      <c r="R323" s="3" t="str">
        <f t="shared" ref="R323:R386" si="31">D323&amp;E323</f>
        <v>初中体育与健康</v>
      </c>
      <c r="S323" s="3">
        <f t="shared" ref="S323:S386" si="32">F323*0.5+L323*0.5</f>
        <v>80.515</v>
      </c>
      <c r="T323" s="3" t="str">
        <f t="shared" ref="T323:T386" si="33">D323&amp;E323</f>
        <v>初中体育与健康</v>
      </c>
      <c r="U323" s="3">
        <f t="shared" ref="U323:U386" si="34">F323*0.5+K323*0.5</f>
        <v>80.515</v>
      </c>
      <c r="V323" s="3">
        <f t="shared" ref="V323:V386" si="35">F323*0.5+L323*0.5</f>
        <v>80.515</v>
      </c>
    </row>
    <row r="324" s="3" customFormat="1" ht="13" customHeight="1" spans="1:22">
      <c r="A324" s="12">
        <v>328</v>
      </c>
      <c r="B324" s="13" t="s">
        <v>1142</v>
      </c>
      <c r="C324" s="24" t="s">
        <v>636</v>
      </c>
      <c r="D324" s="25" t="s">
        <v>1055</v>
      </c>
      <c r="E324" s="26" t="s">
        <v>808</v>
      </c>
      <c r="F324" s="15">
        <v>72.5</v>
      </c>
      <c r="G324" s="15">
        <v>82</v>
      </c>
      <c r="H324" s="15" t="s">
        <v>809</v>
      </c>
      <c r="I324" s="21">
        <v>12</v>
      </c>
      <c r="J324" s="21">
        <v>16</v>
      </c>
      <c r="K324" s="21">
        <v>77.42</v>
      </c>
      <c r="L324" s="21">
        <v>77.42</v>
      </c>
      <c r="N324" s="3" cm="1">
        <f t="array" ref="N324">SUMPRODUCT(--(($T$3:$T$793=T324)*($U$3:$U$793&gt;U324))+1)-790</f>
        <v>87</v>
      </c>
      <c r="O324" s="3" cm="1">
        <f t="array" ref="O324">SUMPRODUCT(--(($R$3:$R$793=R324)*($S$3:$S$793&gt;S324))+1)-790</f>
        <v>87</v>
      </c>
      <c r="P324" s="3" t="b">
        <f t="shared" si="30"/>
        <v>1</v>
      </c>
      <c r="R324" s="3" t="str">
        <f t="shared" si="31"/>
        <v>初中体育与健康</v>
      </c>
      <c r="S324" s="3">
        <f t="shared" si="32"/>
        <v>74.96</v>
      </c>
      <c r="T324" s="3" t="str">
        <f t="shared" si="33"/>
        <v>初中体育与健康</v>
      </c>
      <c r="U324" s="3">
        <f t="shared" si="34"/>
        <v>74.96</v>
      </c>
      <c r="V324" s="3">
        <f t="shared" si="35"/>
        <v>74.96</v>
      </c>
    </row>
    <row r="325" s="3" customFormat="1" ht="13" customHeight="1" spans="1:22">
      <c r="A325" s="12">
        <v>301</v>
      </c>
      <c r="B325" s="13" t="s">
        <v>1114</v>
      </c>
      <c r="C325" s="24" t="s">
        <v>347</v>
      </c>
      <c r="D325" s="25" t="s">
        <v>1055</v>
      </c>
      <c r="E325" s="26" t="s">
        <v>808</v>
      </c>
      <c r="F325" s="15">
        <v>74.5</v>
      </c>
      <c r="G325" s="15">
        <v>54</v>
      </c>
      <c r="H325" s="15" t="s">
        <v>809</v>
      </c>
      <c r="I325" s="21">
        <v>12</v>
      </c>
      <c r="J325" s="21">
        <v>17</v>
      </c>
      <c r="K325" s="21">
        <v>83.18</v>
      </c>
      <c r="L325" s="21">
        <v>83.18</v>
      </c>
      <c r="N325" s="3" cm="1">
        <f t="array" ref="N325">SUMPRODUCT(--(($T$3:$T$793=T325)*($U$3:$U$793&gt;U325))+1)-790</f>
        <v>29</v>
      </c>
      <c r="O325" s="3" cm="1">
        <f t="array" ref="O325">SUMPRODUCT(--(($R$3:$R$793=R325)*($S$3:$S$793&gt;S325))+1)-790</f>
        <v>29</v>
      </c>
      <c r="P325" s="3" t="b">
        <f t="shared" si="30"/>
        <v>1</v>
      </c>
      <c r="R325" s="3" t="str">
        <f t="shared" si="31"/>
        <v>初中体育与健康</v>
      </c>
      <c r="S325" s="3">
        <f t="shared" si="32"/>
        <v>78.84</v>
      </c>
      <c r="T325" s="3" t="str">
        <f t="shared" si="33"/>
        <v>初中体育与健康</v>
      </c>
      <c r="U325" s="3">
        <f t="shared" si="34"/>
        <v>78.84</v>
      </c>
      <c r="V325" s="3">
        <f t="shared" si="35"/>
        <v>78.84</v>
      </c>
    </row>
    <row r="326" s="3" customFormat="1" ht="13" customHeight="1" spans="1:22">
      <c r="A326" s="12">
        <v>303</v>
      </c>
      <c r="B326" s="13" t="s">
        <v>1116</v>
      </c>
      <c r="C326" s="24" t="s">
        <v>519</v>
      </c>
      <c r="D326" s="25" t="s">
        <v>1055</v>
      </c>
      <c r="E326" s="26" t="s">
        <v>808</v>
      </c>
      <c r="F326" s="15">
        <v>74.5</v>
      </c>
      <c r="G326" s="15">
        <v>54</v>
      </c>
      <c r="H326" s="15" t="s">
        <v>809</v>
      </c>
      <c r="I326" s="21">
        <v>12</v>
      </c>
      <c r="J326" s="21">
        <v>18</v>
      </c>
      <c r="K326" s="21">
        <v>80.48</v>
      </c>
      <c r="L326" s="21">
        <v>80.48</v>
      </c>
      <c r="N326" s="3" cm="1">
        <f t="array" ref="N326">SUMPRODUCT(--(($T$3:$T$793=T326)*($U$3:$U$793&gt;U326))+1)-790</f>
        <v>53</v>
      </c>
      <c r="O326" s="3" cm="1">
        <f t="array" ref="O326">SUMPRODUCT(--(($R$3:$R$793=R326)*($S$3:$S$793&gt;S326))+1)-790</f>
        <v>53</v>
      </c>
      <c r="P326" s="3" t="b">
        <f t="shared" si="30"/>
        <v>1</v>
      </c>
      <c r="R326" s="3" t="str">
        <f t="shared" si="31"/>
        <v>初中体育与健康</v>
      </c>
      <c r="S326" s="3">
        <f t="shared" si="32"/>
        <v>77.49</v>
      </c>
      <c r="T326" s="3" t="str">
        <f t="shared" si="33"/>
        <v>初中体育与健康</v>
      </c>
      <c r="U326" s="3">
        <f t="shared" si="34"/>
        <v>77.49</v>
      </c>
      <c r="V326" s="3">
        <f t="shared" si="35"/>
        <v>77.49</v>
      </c>
    </row>
    <row r="327" s="3" customFormat="1" ht="13" customHeight="1" spans="1:22">
      <c r="A327" s="12">
        <v>323</v>
      </c>
      <c r="B327" s="13" t="s">
        <v>1137</v>
      </c>
      <c r="C327" s="24" t="s">
        <v>624</v>
      </c>
      <c r="D327" s="25" t="s">
        <v>1055</v>
      </c>
      <c r="E327" s="26" t="s">
        <v>808</v>
      </c>
      <c r="F327" s="15">
        <v>73</v>
      </c>
      <c r="G327" s="15">
        <v>75</v>
      </c>
      <c r="H327" s="15" t="s">
        <v>809</v>
      </c>
      <c r="I327" s="21">
        <v>12</v>
      </c>
      <c r="J327" s="21">
        <v>19</v>
      </c>
      <c r="K327" s="21">
        <v>77.82</v>
      </c>
      <c r="L327" s="21">
        <v>77.82</v>
      </c>
      <c r="N327" s="3" cm="1">
        <f t="array" ref="N327">SUMPRODUCT(--(($T$3:$T$793=T327)*($U$3:$U$793&gt;U327))+1)-790</f>
        <v>78</v>
      </c>
      <c r="O327" s="3" cm="1">
        <f t="array" ref="O327">SUMPRODUCT(--(($R$3:$R$793=R327)*($S$3:$S$793&gt;S327))+1)-790</f>
        <v>78</v>
      </c>
      <c r="P327" s="3" t="b">
        <f t="shared" si="30"/>
        <v>1</v>
      </c>
      <c r="R327" s="3" t="str">
        <f t="shared" si="31"/>
        <v>初中体育与健康</v>
      </c>
      <c r="S327" s="3">
        <f t="shared" si="32"/>
        <v>75.41</v>
      </c>
      <c r="T327" s="3" t="str">
        <f t="shared" si="33"/>
        <v>初中体育与健康</v>
      </c>
      <c r="U327" s="3">
        <f t="shared" si="34"/>
        <v>75.41</v>
      </c>
      <c r="V327" s="3">
        <f t="shared" si="35"/>
        <v>75.41</v>
      </c>
    </row>
    <row r="328" s="3" customFormat="1" ht="13" customHeight="1" spans="1:22">
      <c r="A328" s="12">
        <v>313</v>
      </c>
      <c r="B328" s="13" t="s">
        <v>1127</v>
      </c>
      <c r="C328" s="24" t="s">
        <v>614</v>
      </c>
      <c r="D328" s="25" t="s">
        <v>1055</v>
      </c>
      <c r="E328" s="26" t="s">
        <v>808</v>
      </c>
      <c r="F328" s="15">
        <v>73.5</v>
      </c>
      <c r="G328" s="15">
        <v>68</v>
      </c>
      <c r="H328" s="15" t="s">
        <v>809</v>
      </c>
      <c r="I328" s="21">
        <v>12</v>
      </c>
      <c r="J328" s="21">
        <v>20</v>
      </c>
      <c r="K328" s="21">
        <v>78.34</v>
      </c>
      <c r="L328" s="21">
        <v>78.34</v>
      </c>
      <c r="N328" s="3" cm="1">
        <f t="array" ref="N328">SUMPRODUCT(--(($T$3:$T$793=T328)*($U$3:$U$793&gt;U328))+1)-790</f>
        <v>68</v>
      </c>
      <c r="O328" s="3" cm="1">
        <f t="array" ref="O328">SUMPRODUCT(--(($R$3:$R$793=R328)*($S$3:$S$793&gt;S328))+1)-790</f>
        <v>68</v>
      </c>
      <c r="P328" s="3" t="b">
        <f t="shared" si="30"/>
        <v>1</v>
      </c>
      <c r="R328" s="3" t="str">
        <f t="shared" si="31"/>
        <v>初中体育与健康</v>
      </c>
      <c r="S328" s="3">
        <f t="shared" si="32"/>
        <v>75.92</v>
      </c>
      <c r="T328" s="3" t="str">
        <f t="shared" si="33"/>
        <v>初中体育与健康</v>
      </c>
      <c r="U328" s="3">
        <f t="shared" si="34"/>
        <v>75.92</v>
      </c>
      <c r="V328" s="3">
        <f t="shared" si="35"/>
        <v>75.92</v>
      </c>
    </row>
    <row r="329" s="3" customFormat="1" ht="13" customHeight="1" spans="1:22">
      <c r="A329" s="12">
        <v>339</v>
      </c>
      <c r="B329" s="13" t="s">
        <v>1153</v>
      </c>
      <c r="C329" s="24" t="s">
        <v>296</v>
      </c>
      <c r="D329" s="25" t="s">
        <v>1055</v>
      </c>
      <c r="E329" s="26" t="s">
        <v>808</v>
      </c>
      <c r="F329" s="15">
        <v>72</v>
      </c>
      <c r="G329" s="15">
        <v>92</v>
      </c>
      <c r="H329" s="15" t="s">
        <v>809</v>
      </c>
      <c r="I329" s="21">
        <v>12</v>
      </c>
      <c r="J329" s="21">
        <v>21</v>
      </c>
      <c r="K329" s="21">
        <v>84.08</v>
      </c>
      <c r="L329" s="21">
        <v>84.08</v>
      </c>
      <c r="N329" s="3" cm="1">
        <f t="array" ref="N329">SUMPRODUCT(--(($T$3:$T$793=T329)*($U$3:$U$793&gt;U329))+1)-790</f>
        <v>47</v>
      </c>
      <c r="O329" s="3" cm="1">
        <f t="array" ref="O329">SUMPRODUCT(--(($R$3:$R$793=R329)*($S$3:$S$793&gt;S329))+1)-790</f>
        <v>47</v>
      </c>
      <c r="P329" s="3" t="b">
        <f t="shared" si="30"/>
        <v>1</v>
      </c>
      <c r="R329" s="3" t="str">
        <f t="shared" si="31"/>
        <v>初中体育与健康</v>
      </c>
      <c r="S329" s="3">
        <f t="shared" si="32"/>
        <v>78.04</v>
      </c>
      <c r="T329" s="3" t="str">
        <f t="shared" si="33"/>
        <v>初中体育与健康</v>
      </c>
      <c r="U329" s="3">
        <f t="shared" si="34"/>
        <v>78.04</v>
      </c>
      <c r="V329" s="3">
        <f t="shared" si="35"/>
        <v>78.04</v>
      </c>
    </row>
    <row r="330" s="3" customFormat="1" ht="13" customHeight="1" spans="1:22">
      <c r="A330" s="12">
        <v>331</v>
      </c>
      <c r="B330" s="13" t="s">
        <v>1145</v>
      </c>
      <c r="C330" s="24" t="s">
        <v>323</v>
      </c>
      <c r="D330" s="25" t="s">
        <v>1055</v>
      </c>
      <c r="E330" s="26" t="s">
        <v>808</v>
      </c>
      <c r="F330" s="15">
        <v>72.5</v>
      </c>
      <c r="G330" s="15">
        <v>82</v>
      </c>
      <c r="H330" s="15" t="s">
        <v>809</v>
      </c>
      <c r="I330" s="21">
        <v>12</v>
      </c>
      <c r="J330" s="21">
        <v>23</v>
      </c>
      <c r="K330" s="21">
        <v>83.64</v>
      </c>
      <c r="L330" s="21">
        <v>83.64</v>
      </c>
      <c r="N330" s="3" cm="1">
        <f t="array" ref="N330">SUMPRODUCT(--(($T$3:$T$793=T330)*($U$3:$U$793&gt;U330))+1)-790</f>
        <v>45</v>
      </c>
      <c r="O330" s="3" cm="1">
        <f t="array" ref="O330">SUMPRODUCT(--(($R$3:$R$793=R330)*($S$3:$S$793&gt;S330))+1)-790</f>
        <v>45</v>
      </c>
      <c r="P330" s="3" t="b">
        <f t="shared" si="30"/>
        <v>1</v>
      </c>
      <c r="R330" s="3" t="str">
        <f t="shared" si="31"/>
        <v>初中体育与健康</v>
      </c>
      <c r="S330" s="3">
        <f t="shared" si="32"/>
        <v>78.07</v>
      </c>
      <c r="T330" s="3" t="str">
        <f t="shared" si="33"/>
        <v>初中体育与健康</v>
      </c>
      <c r="U330" s="3">
        <f t="shared" si="34"/>
        <v>78.07</v>
      </c>
      <c r="V330" s="3">
        <f t="shared" si="35"/>
        <v>78.07</v>
      </c>
    </row>
    <row r="331" s="3" customFormat="1" ht="13" customHeight="1" spans="1:22">
      <c r="A331" s="12">
        <v>356</v>
      </c>
      <c r="B331" s="13" t="s">
        <v>1171</v>
      </c>
      <c r="C331" s="24" t="s">
        <v>795</v>
      </c>
      <c r="D331" s="25" t="s">
        <v>1055</v>
      </c>
      <c r="E331" s="26" t="s">
        <v>808</v>
      </c>
      <c r="F331" s="15">
        <v>70.75</v>
      </c>
      <c r="G331" s="15">
        <v>109</v>
      </c>
      <c r="H331" s="15" t="s">
        <v>809</v>
      </c>
      <c r="I331" s="21">
        <v>12</v>
      </c>
      <c r="J331" s="21">
        <v>24</v>
      </c>
      <c r="K331" s="21"/>
      <c r="L331" s="21"/>
      <c r="N331" s="3" cm="1">
        <f t="array" ref="N331">SUMPRODUCT(--(($T$3:$T$793=T331)*($U$3:$U$793&gt;U331))+1)-790</f>
        <v>112</v>
      </c>
      <c r="O331" s="3" cm="1">
        <f t="array" ref="O331">SUMPRODUCT(--(($R$3:$R$793=R331)*($S$3:$S$793&gt;S331))+1)-790</f>
        <v>112</v>
      </c>
      <c r="P331" s="3" t="b">
        <f t="shared" si="30"/>
        <v>1</v>
      </c>
      <c r="R331" s="3" t="str">
        <f t="shared" si="31"/>
        <v>初中体育与健康</v>
      </c>
      <c r="S331" s="3">
        <f t="shared" si="32"/>
        <v>35.375</v>
      </c>
      <c r="T331" s="3" t="str">
        <f t="shared" si="33"/>
        <v>初中体育与健康</v>
      </c>
      <c r="U331" s="3">
        <f t="shared" si="34"/>
        <v>35.375</v>
      </c>
      <c r="V331" s="3">
        <f t="shared" si="35"/>
        <v>35.375</v>
      </c>
    </row>
    <row r="332" s="3" customFormat="1" ht="13" customHeight="1" spans="1:22">
      <c r="A332" s="12">
        <v>329</v>
      </c>
      <c r="B332" s="13" t="s">
        <v>1143</v>
      </c>
      <c r="C332" s="24" t="s">
        <v>605</v>
      </c>
      <c r="D332" s="25" t="s">
        <v>1055</v>
      </c>
      <c r="E332" s="26" t="s">
        <v>808</v>
      </c>
      <c r="F332" s="15">
        <v>72.5</v>
      </c>
      <c r="G332" s="15">
        <v>82</v>
      </c>
      <c r="H332" s="15" t="s">
        <v>809</v>
      </c>
      <c r="I332" s="21">
        <v>12</v>
      </c>
      <c r="J332" s="21">
        <v>25</v>
      </c>
      <c r="K332" s="21">
        <v>78.52</v>
      </c>
      <c r="L332" s="21">
        <v>78.52</v>
      </c>
      <c r="N332" s="3" cm="1">
        <f t="array" ref="N332">SUMPRODUCT(--(($T$3:$T$793=T332)*($U$3:$U$793&gt;U332))+1)-790</f>
        <v>76</v>
      </c>
      <c r="O332" s="3" cm="1">
        <f t="array" ref="O332">SUMPRODUCT(--(($R$3:$R$793=R332)*($S$3:$S$793&gt;S332))+1)-790</f>
        <v>76</v>
      </c>
      <c r="P332" s="3" t="b">
        <f t="shared" si="30"/>
        <v>1</v>
      </c>
      <c r="R332" s="3" t="str">
        <f t="shared" si="31"/>
        <v>初中体育与健康</v>
      </c>
      <c r="S332" s="3">
        <f t="shared" si="32"/>
        <v>75.51</v>
      </c>
      <c r="T332" s="3" t="str">
        <f t="shared" si="33"/>
        <v>初中体育与健康</v>
      </c>
      <c r="U332" s="3">
        <f t="shared" si="34"/>
        <v>75.51</v>
      </c>
      <c r="V332" s="3">
        <f t="shared" si="35"/>
        <v>75.51</v>
      </c>
    </row>
    <row r="333" s="3" customFormat="1" ht="13" customHeight="1" spans="1:22">
      <c r="A333" s="12">
        <v>270</v>
      </c>
      <c r="B333" s="13" t="s">
        <v>1081</v>
      </c>
      <c r="C333" s="24" t="s">
        <v>545</v>
      </c>
      <c r="D333" s="25" t="s">
        <v>1055</v>
      </c>
      <c r="E333" s="26" t="s">
        <v>808</v>
      </c>
      <c r="F333" s="15">
        <v>77.5</v>
      </c>
      <c r="G333" s="15">
        <v>24</v>
      </c>
      <c r="H333" s="15" t="s">
        <v>809</v>
      </c>
      <c r="I333" s="21">
        <v>12</v>
      </c>
      <c r="J333" s="21">
        <v>26</v>
      </c>
      <c r="K333" s="21">
        <v>80.02</v>
      </c>
      <c r="L333" s="21">
        <v>80.02</v>
      </c>
      <c r="N333" s="3" cm="1">
        <f t="array" ref="N333">SUMPRODUCT(--(($T$3:$T$793=T333)*($U$3:$U$793&gt;U333))+1)-790</f>
        <v>32</v>
      </c>
      <c r="O333" s="3" cm="1">
        <f t="array" ref="O333">SUMPRODUCT(--(($R$3:$R$793=R333)*($S$3:$S$793&gt;S333))+1)-790</f>
        <v>32</v>
      </c>
      <c r="P333" s="3" t="b">
        <f t="shared" si="30"/>
        <v>1</v>
      </c>
      <c r="R333" s="3" t="str">
        <f t="shared" si="31"/>
        <v>初中体育与健康</v>
      </c>
      <c r="S333" s="3">
        <f t="shared" si="32"/>
        <v>78.76</v>
      </c>
      <c r="T333" s="3" t="str">
        <f t="shared" si="33"/>
        <v>初中体育与健康</v>
      </c>
      <c r="U333" s="3">
        <f t="shared" si="34"/>
        <v>78.76</v>
      </c>
      <c r="V333" s="3">
        <f t="shared" si="35"/>
        <v>78.76</v>
      </c>
    </row>
    <row r="334" s="3" customFormat="1" ht="13" customHeight="1" spans="1:22">
      <c r="A334" s="12">
        <v>309</v>
      </c>
      <c r="B334" s="13" t="s">
        <v>1123</v>
      </c>
      <c r="C334" s="24" t="s">
        <v>641</v>
      </c>
      <c r="D334" s="25" t="s">
        <v>1055</v>
      </c>
      <c r="E334" s="26" t="s">
        <v>808</v>
      </c>
      <c r="F334" s="15">
        <v>74</v>
      </c>
      <c r="G334" s="15">
        <v>62</v>
      </c>
      <c r="H334" s="15" t="s">
        <v>809</v>
      </c>
      <c r="I334" s="21">
        <v>12</v>
      </c>
      <c r="J334" s="21">
        <v>29</v>
      </c>
      <c r="K334" s="21">
        <v>77.3</v>
      </c>
      <c r="L334" s="21">
        <v>77.3</v>
      </c>
      <c r="N334" s="3" cm="1">
        <f t="array" ref="N334">SUMPRODUCT(--(($T$3:$T$793=T334)*($U$3:$U$793&gt;U334))+1)-790</f>
        <v>74</v>
      </c>
      <c r="O334" s="3" cm="1">
        <f t="array" ref="O334">SUMPRODUCT(--(($R$3:$R$793=R334)*($S$3:$S$793&gt;S334))+1)-790</f>
        <v>74</v>
      </c>
      <c r="P334" s="3" t="b">
        <f t="shared" si="30"/>
        <v>1</v>
      </c>
      <c r="R334" s="3" t="str">
        <f t="shared" si="31"/>
        <v>初中体育与健康</v>
      </c>
      <c r="S334" s="3">
        <f t="shared" si="32"/>
        <v>75.65</v>
      </c>
      <c r="T334" s="3" t="str">
        <f t="shared" si="33"/>
        <v>初中体育与健康</v>
      </c>
      <c r="U334" s="3">
        <f t="shared" si="34"/>
        <v>75.65</v>
      </c>
      <c r="V334" s="3">
        <f t="shared" si="35"/>
        <v>75.65</v>
      </c>
    </row>
    <row r="335" s="3" customFormat="1" ht="13" customHeight="1" spans="1:22">
      <c r="A335" s="12">
        <v>363</v>
      </c>
      <c r="B335" s="13" t="s">
        <v>1176</v>
      </c>
      <c r="C335" s="27" t="s">
        <v>359</v>
      </c>
      <c r="D335" s="13" t="s">
        <v>807</v>
      </c>
      <c r="E335" s="13" t="s">
        <v>1177</v>
      </c>
      <c r="F335" s="26">
        <v>94</v>
      </c>
      <c r="G335" s="15">
        <v>1</v>
      </c>
      <c r="H335" s="18" t="s">
        <v>809</v>
      </c>
      <c r="I335" s="21">
        <v>13</v>
      </c>
      <c r="J335" s="21">
        <v>1</v>
      </c>
      <c r="K335" s="21">
        <v>83.02</v>
      </c>
      <c r="L335" s="21">
        <v>83.02</v>
      </c>
      <c r="N335" s="3" cm="1">
        <f t="array" ref="N335">SUMPRODUCT(--(($T$3:$T$793=T335)*($U$3:$U$793&gt;U335))+1)-790</f>
        <v>1</v>
      </c>
      <c r="O335" s="3" cm="1">
        <f t="array" ref="O335">SUMPRODUCT(--(($R$3:$R$793=R335)*($S$3:$S$793&gt;S335))+1)-790</f>
        <v>1</v>
      </c>
      <c r="P335" s="3" t="b">
        <f t="shared" si="30"/>
        <v>1</v>
      </c>
      <c r="R335" s="3" t="str">
        <f t="shared" si="31"/>
        <v>小学英语</v>
      </c>
      <c r="S335" s="3">
        <f t="shared" si="32"/>
        <v>88.51</v>
      </c>
      <c r="T335" s="3" t="str">
        <f t="shared" si="33"/>
        <v>小学英语</v>
      </c>
      <c r="U335" s="3">
        <f t="shared" si="34"/>
        <v>88.51</v>
      </c>
      <c r="V335" s="3">
        <f t="shared" si="35"/>
        <v>88.51</v>
      </c>
    </row>
    <row r="336" s="3" customFormat="1" ht="13" customHeight="1" spans="1:22">
      <c r="A336" s="12">
        <v>379</v>
      </c>
      <c r="B336" s="13" t="s">
        <v>1193</v>
      </c>
      <c r="C336" s="27" t="s">
        <v>84</v>
      </c>
      <c r="D336" s="13" t="s">
        <v>807</v>
      </c>
      <c r="E336" s="13" t="s">
        <v>1177</v>
      </c>
      <c r="F336" s="26">
        <v>81</v>
      </c>
      <c r="G336" s="15">
        <v>16</v>
      </c>
      <c r="H336" s="18" t="s">
        <v>809</v>
      </c>
      <c r="I336" s="21">
        <v>13</v>
      </c>
      <c r="J336" s="21">
        <v>2</v>
      </c>
      <c r="K336" s="21">
        <v>87.36</v>
      </c>
      <c r="L336" s="21">
        <v>87.36</v>
      </c>
      <c r="N336" s="3" cm="1">
        <f t="array" ref="N336">SUMPRODUCT(--(($T$3:$T$793=T336)*($U$3:$U$793&gt;U336))+1)-790</f>
        <v>8</v>
      </c>
      <c r="O336" s="3" cm="1">
        <f t="array" ref="O336">SUMPRODUCT(--(($R$3:$R$793=R336)*($S$3:$S$793&gt;S336))+1)-790</f>
        <v>8</v>
      </c>
      <c r="P336" s="3" t="b">
        <f t="shared" si="30"/>
        <v>1</v>
      </c>
      <c r="R336" s="3" t="str">
        <f t="shared" si="31"/>
        <v>小学英语</v>
      </c>
      <c r="S336" s="3">
        <f t="shared" si="32"/>
        <v>84.18</v>
      </c>
      <c r="T336" s="3" t="str">
        <f t="shared" si="33"/>
        <v>小学英语</v>
      </c>
      <c r="U336" s="3">
        <f t="shared" si="34"/>
        <v>84.18</v>
      </c>
      <c r="V336" s="3">
        <f t="shared" si="35"/>
        <v>84.18</v>
      </c>
    </row>
    <row r="337" s="3" customFormat="1" ht="13" customHeight="1" spans="1:22">
      <c r="A337" s="12">
        <v>370</v>
      </c>
      <c r="B337" s="13" t="s">
        <v>1184</v>
      </c>
      <c r="C337" s="27" t="s">
        <v>252</v>
      </c>
      <c r="D337" s="13" t="s">
        <v>807</v>
      </c>
      <c r="E337" s="13" t="s">
        <v>1177</v>
      </c>
      <c r="F337" s="26">
        <v>83.5</v>
      </c>
      <c r="G337" s="15">
        <v>6</v>
      </c>
      <c r="H337" s="18" t="s">
        <v>809</v>
      </c>
      <c r="I337" s="21">
        <v>13</v>
      </c>
      <c r="J337" s="21">
        <v>3</v>
      </c>
      <c r="K337" s="21">
        <v>84.76</v>
      </c>
      <c r="L337" s="21">
        <v>84.76</v>
      </c>
      <c r="N337" s="3" cm="1">
        <f t="array" ref="N337">SUMPRODUCT(--(($T$3:$T$793=T337)*($U$3:$U$793&gt;U337))+1)-790</f>
        <v>9</v>
      </c>
      <c r="O337" s="3" cm="1">
        <f t="array" ref="O337">SUMPRODUCT(--(($R$3:$R$793=R337)*($S$3:$S$793&gt;S337))+1)-790</f>
        <v>9</v>
      </c>
      <c r="P337" s="3" t="b">
        <f t="shared" si="30"/>
        <v>1</v>
      </c>
      <c r="R337" s="3" t="str">
        <f t="shared" si="31"/>
        <v>小学英语</v>
      </c>
      <c r="S337" s="3">
        <f t="shared" si="32"/>
        <v>84.13</v>
      </c>
      <c r="T337" s="3" t="str">
        <f t="shared" si="33"/>
        <v>小学英语</v>
      </c>
      <c r="U337" s="3">
        <f t="shared" si="34"/>
        <v>84.13</v>
      </c>
      <c r="V337" s="3">
        <f t="shared" si="35"/>
        <v>84.13</v>
      </c>
    </row>
    <row r="338" s="3" customFormat="1" ht="13" customHeight="1" spans="1:22">
      <c r="A338" s="12">
        <v>387</v>
      </c>
      <c r="B338" s="13" t="s">
        <v>1201</v>
      </c>
      <c r="C338" s="27" t="s">
        <v>499</v>
      </c>
      <c r="D338" s="13" t="s">
        <v>807</v>
      </c>
      <c r="E338" s="13" t="s">
        <v>1177</v>
      </c>
      <c r="F338" s="26">
        <v>79.5</v>
      </c>
      <c r="G338" s="15">
        <v>25</v>
      </c>
      <c r="H338" s="18" t="s">
        <v>809</v>
      </c>
      <c r="I338" s="21">
        <v>13</v>
      </c>
      <c r="J338" s="21">
        <v>4</v>
      </c>
      <c r="K338" s="21">
        <v>80.78</v>
      </c>
      <c r="L338" s="21">
        <v>80.78</v>
      </c>
      <c r="N338" s="3" cm="1">
        <f t="array" ref="N338">SUMPRODUCT(--(($T$3:$T$793=T338)*($U$3:$U$793&gt;U338))+1)-790</f>
        <v>25</v>
      </c>
      <c r="O338" s="3" cm="1">
        <f t="array" ref="O338">SUMPRODUCT(--(($R$3:$R$793=R338)*($S$3:$S$793&gt;S338))+1)-790</f>
        <v>25</v>
      </c>
      <c r="P338" s="3" t="b">
        <f t="shared" si="30"/>
        <v>1</v>
      </c>
      <c r="R338" s="3" t="str">
        <f t="shared" si="31"/>
        <v>小学英语</v>
      </c>
      <c r="S338" s="3">
        <f t="shared" si="32"/>
        <v>80.14</v>
      </c>
      <c r="T338" s="3" t="str">
        <f t="shared" si="33"/>
        <v>小学英语</v>
      </c>
      <c r="U338" s="3">
        <f t="shared" si="34"/>
        <v>80.14</v>
      </c>
      <c r="V338" s="3">
        <f t="shared" si="35"/>
        <v>80.14</v>
      </c>
    </row>
    <row r="339" s="3" customFormat="1" ht="13" customHeight="1" spans="1:22">
      <c r="A339" s="12">
        <v>367</v>
      </c>
      <c r="B339" s="13" t="s">
        <v>1181</v>
      </c>
      <c r="C339" s="27" t="s">
        <v>52</v>
      </c>
      <c r="D339" s="13" t="s">
        <v>807</v>
      </c>
      <c r="E339" s="13" t="s">
        <v>1177</v>
      </c>
      <c r="F339" s="26">
        <v>85</v>
      </c>
      <c r="G339" s="15">
        <v>5</v>
      </c>
      <c r="H339" s="18" t="s">
        <v>809</v>
      </c>
      <c r="I339" s="21">
        <v>13</v>
      </c>
      <c r="J339" s="21">
        <v>5</v>
      </c>
      <c r="K339" s="21">
        <v>88.16</v>
      </c>
      <c r="L339" s="21">
        <v>88.16</v>
      </c>
      <c r="N339" s="3" cm="1">
        <f t="array" ref="N339">SUMPRODUCT(--(($T$3:$T$793=T339)*($U$3:$U$793&gt;U339))+1)-790</f>
        <v>4</v>
      </c>
      <c r="O339" s="3" cm="1">
        <f t="array" ref="O339">SUMPRODUCT(--(($R$3:$R$793=R339)*($S$3:$S$793&gt;S339))+1)-790</f>
        <v>4</v>
      </c>
      <c r="P339" s="3" t="b">
        <f t="shared" si="30"/>
        <v>1</v>
      </c>
      <c r="R339" s="3" t="str">
        <f t="shared" si="31"/>
        <v>小学英语</v>
      </c>
      <c r="S339" s="3">
        <f t="shared" si="32"/>
        <v>86.58</v>
      </c>
      <c r="T339" s="3" t="str">
        <f t="shared" si="33"/>
        <v>小学英语</v>
      </c>
      <c r="U339" s="3">
        <f t="shared" si="34"/>
        <v>86.58</v>
      </c>
      <c r="V339" s="3">
        <f t="shared" si="35"/>
        <v>86.58</v>
      </c>
    </row>
    <row r="340" s="3" customFormat="1" ht="13" customHeight="1" spans="1:22">
      <c r="A340" s="12">
        <v>386</v>
      </c>
      <c r="B340" s="13" t="s">
        <v>1200</v>
      </c>
      <c r="C340" s="27" t="s">
        <v>685</v>
      </c>
      <c r="D340" s="13" t="s">
        <v>807</v>
      </c>
      <c r="E340" s="13" t="s">
        <v>1177</v>
      </c>
      <c r="F340" s="26">
        <v>79.75</v>
      </c>
      <c r="G340" s="15">
        <v>24</v>
      </c>
      <c r="H340" s="18" t="s">
        <v>809</v>
      </c>
      <c r="I340" s="21">
        <v>13</v>
      </c>
      <c r="J340" s="21">
        <v>6</v>
      </c>
      <c r="K340" s="21">
        <v>74.92</v>
      </c>
      <c r="L340" s="21">
        <v>74.92</v>
      </c>
      <c r="N340" s="3" cm="1">
        <f t="array" ref="N340">SUMPRODUCT(--(($T$3:$T$793=T340)*($U$3:$U$793&gt;U340))+1)-790</f>
        <v>27</v>
      </c>
      <c r="O340" s="3" cm="1">
        <f t="array" ref="O340">SUMPRODUCT(--(($R$3:$R$793=R340)*($S$3:$S$793&gt;S340))+1)-790</f>
        <v>27</v>
      </c>
      <c r="P340" s="3" t="b">
        <f t="shared" si="30"/>
        <v>1</v>
      </c>
      <c r="R340" s="3" t="str">
        <f t="shared" si="31"/>
        <v>小学英语</v>
      </c>
      <c r="S340" s="3">
        <f t="shared" si="32"/>
        <v>77.335</v>
      </c>
      <c r="T340" s="3" t="str">
        <f t="shared" si="33"/>
        <v>小学英语</v>
      </c>
      <c r="U340" s="3">
        <f t="shared" si="34"/>
        <v>77.335</v>
      </c>
      <c r="V340" s="3">
        <f t="shared" si="35"/>
        <v>77.335</v>
      </c>
    </row>
    <row r="341" s="3" customFormat="1" ht="13" customHeight="1" spans="1:22">
      <c r="A341" s="12">
        <v>369</v>
      </c>
      <c r="B341" s="13" t="s">
        <v>1183</v>
      </c>
      <c r="C341" s="27" t="s">
        <v>613</v>
      </c>
      <c r="D341" s="13" t="s">
        <v>807</v>
      </c>
      <c r="E341" s="13" t="s">
        <v>1177</v>
      </c>
      <c r="F341" s="26">
        <v>83.5</v>
      </c>
      <c r="G341" s="15">
        <v>6</v>
      </c>
      <c r="H341" s="18" t="s">
        <v>809</v>
      </c>
      <c r="I341" s="21">
        <v>13</v>
      </c>
      <c r="J341" s="21">
        <v>7</v>
      </c>
      <c r="K341" s="21">
        <v>78.36</v>
      </c>
      <c r="L341" s="21">
        <v>78.36</v>
      </c>
      <c r="N341" s="3" cm="1">
        <f t="array" ref="N341">SUMPRODUCT(--(($T$3:$T$793=T341)*($U$3:$U$793&gt;U341))+1)-790</f>
        <v>21</v>
      </c>
      <c r="O341" s="3" cm="1">
        <f t="array" ref="O341">SUMPRODUCT(--(($R$3:$R$793=R341)*($S$3:$S$793&gt;S341))+1)-790</f>
        <v>21</v>
      </c>
      <c r="P341" s="3" t="b">
        <f t="shared" si="30"/>
        <v>1</v>
      </c>
      <c r="R341" s="3" t="str">
        <f t="shared" si="31"/>
        <v>小学英语</v>
      </c>
      <c r="S341" s="3">
        <f t="shared" si="32"/>
        <v>80.93</v>
      </c>
      <c r="T341" s="3" t="str">
        <f t="shared" si="33"/>
        <v>小学英语</v>
      </c>
      <c r="U341" s="3">
        <f t="shared" si="34"/>
        <v>80.93</v>
      </c>
      <c r="V341" s="3">
        <f t="shared" si="35"/>
        <v>80.93</v>
      </c>
    </row>
    <row r="342" s="3" customFormat="1" ht="13" customHeight="1" spans="1:22">
      <c r="A342" s="12">
        <v>385</v>
      </c>
      <c r="B342" s="13" t="s">
        <v>1199</v>
      </c>
      <c r="C342" s="27" t="s">
        <v>308</v>
      </c>
      <c r="D342" s="13" t="s">
        <v>807</v>
      </c>
      <c r="E342" s="13" t="s">
        <v>1177</v>
      </c>
      <c r="F342" s="26">
        <v>80</v>
      </c>
      <c r="G342" s="15">
        <v>20</v>
      </c>
      <c r="H342" s="18" t="s">
        <v>809</v>
      </c>
      <c r="I342" s="21">
        <v>13</v>
      </c>
      <c r="J342" s="21">
        <v>8</v>
      </c>
      <c r="K342" s="21">
        <v>83.86</v>
      </c>
      <c r="L342" s="21">
        <v>83.86</v>
      </c>
      <c r="N342" s="3" cm="1">
        <f t="array" ref="N342">SUMPRODUCT(--(($T$3:$T$793=T342)*($U$3:$U$793&gt;U342))+1)-790</f>
        <v>16</v>
      </c>
      <c r="O342" s="3" cm="1">
        <f t="array" ref="O342">SUMPRODUCT(--(($R$3:$R$793=R342)*($S$3:$S$793&gt;S342))+1)-790</f>
        <v>16</v>
      </c>
      <c r="P342" s="3" t="b">
        <f t="shared" si="30"/>
        <v>1</v>
      </c>
      <c r="R342" s="3" t="str">
        <f t="shared" si="31"/>
        <v>小学英语</v>
      </c>
      <c r="S342" s="3">
        <f t="shared" si="32"/>
        <v>81.93</v>
      </c>
      <c r="T342" s="3" t="str">
        <f t="shared" si="33"/>
        <v>小学英语</v>
      </c>
      <c r="U342" s="3">
        <f t="shared" si="34"/>
        <v>81.93</v>
      </c>
      <c r="V342" s="3">
        <f t="shared" si="35"/>
        <v>81.93</v>
      </c>
    </row>
    <row r="343" s="3" customFormat="1" ht="13" customHeight="1" spans="1:22">
      <c r="A343" s="12">
        <v>384</v>
      </c>
      <c r="B343" s="13" t="s">
        <v>1198</v>
      </c>
      <c r="C343" s="27" t="s">
        <v>477</v>
      </c>
      <c r="D343" s="13" t="s">
        <v>807</v>
      </c>
      <c r="E343" s="13" t="s">
        <v>1177</v>
      </c>
      <c r="F343" s="26">
        <v>80</v>
      </c>
      <c r="G343" s="15">
        <v>20</v>
      </c>
      <c r="H343" s="18" t="s">
        <v>809</v>
      </c>
      <c r="I343" s="21">
        <v>13</v>
      </c>
      <c r="J343" s="21">
        <v>9</v>
      </c>
      <c r="K343" s="21">
        <v>81.32</v>
      </c>
      <c r="L343" s="21">
        <v>81.32</v>
      </c>
      <c r="N343" s="3" cm="1">
        <f t="array" ref="N343">SUMPRODUCT(--(($T$3:$T$793=T343)*($U$3:$U$793&gt;U343))+1)-790</f>
        <v>24</v>
      </c>
      <c r="O343" s="3" cm="1">
        <f t="array" ref="O343">SUMPRODUCT(--(($R$3:$R$793=R343)*($S$3:$S$793&gt;S343))+1)-790</f>
        <v>24</v>
      </c>
      <c r="P343" s="3" t="b">
        <f t="shared" si="30"/>
        <v>1</v>
      </c>
      <c r="R343" s="3" t="str">
        <f t="shared" si="31"/>
        <v>小学英语</v>
      </c>
      <c r="S343" s="3">
        <f t="shared" si="32"/>
        <v>80.66</v>
      </c>
      <c r="T343" s="3" t="str">
        <f t="shared" si="33"/>
        <v>小学英语</v>
      </c>
      <c r="U343" s="3">
        <f t="shared" si="34"/>
        <v>80.66</v>
      </c>
      <c r="V343" s="3">
        <f t="shared" si="35"/>
        <v>80.66</v>
      </c>
    </row>
    <row r="344" s="3" customFormat="1" ht="13" customHeight="1" spans="1:22">
      <c r="A344" s="12">
        <v>374</v>
      </c>
      <c r="B344" s="13" t="s">
        <v>1188</v>
      </c>
      <c r="C344" s="27" t="s">
        <v>264</v>
      </c>
      <c r="D344" s="13" t="s">
        <v>807</v>
      </c>
      <c r="E344" s="13" t="s">
        <v>1177</v>
      </c>
      <c r="F344" s="26">
        <v>82</v>
      </c>
      <c r="G344" s="15">
        <v>11</v>
      </c>
      <c r="H344" s="18" t="s">
        <v>809</v>
      </c>
      <c r="I344" s="21">
        <v>13</v>
      </c>
      <c r="J344" s="21">
        <v>10</v>
      </c>
      <c r="K344" s="21">
        <v>84.58</v>
      </c>
      <c r="L344" s="21">
        <v>84.58</v>
      </c>
      <c r="N344" s="3" cm="1">
        <f t="array" ref="N344">SUMPRODUCT(--(($T$3:$T$793=T344)*($U$3:$U$793&gt;U344))+1)-790</f>
        <v>12</v>
      </c>
      <c r="O344" s="3" cm="1">
        <f t="array" ref="O344">SUMPRODUCT(--(($R$3:$R$793=R344)*($S$3:$S$793&gt;S344))+1)-790</f>
        <v>12</v>
      </c>
      <c r="P344" s="3" t="b">
        <f t="shared" si="30"/>
        <v>1</v>
      </c>
      <c r="R344" s="3" t="str">
        <f t="shared" si="31"/>
        <v>小学英语</v>
      </c>
      <c r="S344" s="3">
        <f t="shared" si="32"/>
        <v>83.29</v>
      </c>
      <c r="T344" s="3" t="str">
        <f t="shared" si="33"/>
        <v>小学英语</v>
      </c>
      <c r="U344" s="3">
        <f t="shared" si="34"/>
        <v>83.29</v>
      </c>
      <c r="V344" s="3">
        <f t="shared" si="35"/>
        <v>83.29</v>
      </c>
    </row>
    <row r="345" s="3" customFormat="1" ht="13" customHeight="1" spans="1:22">
      <c r="A345" s="12">
        <v>382</v>
      </c>
      <c r="B345" s="13" t="s">
        <v>1196</v>
      </c>
      <c r="C345" s="27" t="s">
        <v>104</v>
      </c>
      <c r="D345" s="13" t="s">
        <v>807</v>
      </c>
      <c r="E345" s="13" t="s">
        <v>1177</v>
      </c>
      <c r="F345" s="26">
        <v>80</v>
      </c>
      <c r="G345" s="15">
        <v>20</v>
      </c>
      <c r="H345" s="18" t="s">
        <v>809</v>
      </c>
      <c r="I345" s="21">
        <v>13</v>
      </c>
      <c r="J345" s="21">
        <v>11</v>
      </c>
      <c r="K345" s="21">
        <v>87.14</v>
      </c>
      <c r="L345" s="21">
        <v>87.14</v>
      </c>
      <c r="N345" s="3" cm="1">
        <f t="array" ref="N345">SUMPRODUCT(--(($T$3:$T$793=T345)*($U$3:$U$793&gt;U345))+1)-790</f>
        <v>11</v>
      </c>
      <c r="O345" s="3" cm="1">
        <f t="array" ref="O345">SUMPRODUCT(--(($R$3:$R$793=R345)*($S$3:$S$793&gt;S345))+1)-790</f>
        <v>11</v>
      </c>
      <c r="P345" s="3" t="b">
        <f t="shared" si="30"/>
        <v>1</v>
      </c>
      <c r="R345" s="3" t="str">
        <f t="shared" si="31"/>
        <v>小学英语</v>
      </c>
      <c r="S345" s="3">
        <f t="shared" si="32"/>
        <v>83.57</v>
      </c>
      <c r="T345" s="3" t="str">
        <f t="shared" si="33"/>
        <v>小学英语</v>
      </c>
      <c r="U345" s="3">
        <f t="shared" si="34"/>
        <v>83.57</v>
      </c>
      <c r="V345" s="3">
        <f t="shared" si="35"/>
        <v>83.57</v>
      </c>
    </row>
    <row r="346" s="3" customFormat="1" ht="13" customHeight="1" spans="1:22">
      <c r="A346" s="12">
        <v>375</v>
      </c>
      <c r="B346" s="13" t="s">
        <v>1189</v>
      </c>
      <c r="C346" s="27" t="s">
        <v>568</v>
      </c>
      <c r="D346" s="13" t="s">
        <v>807</v>
      </c>
      <c r="E346" s="13" t="s">
        <v>1177</v>
      </c>
      <c r="F346" s="26">
        <v>82</v>
      </c>
      <c r="G346" s="15">
        <v>11</v>
      </c>
      <c r="H346" s="18" t="s">
        <v>809</v>
      </c>
      <c r="I346" s="21">
        <v>13</v>
      </c>
      <c r="J346" s="21">
        <v>12</v>
      </c>
      <c r="K346" s="21">
        <v>79.48</v>
      </c>
      <c r="L346" s="21">
        <v>79.48</v>
      </c>
      <c r="N346" s="3" cm="1">
        <f t="array" ref="N346">SUMPRODUCT(--(($T$3:$T$793=T346)*($U$3:$U$793&gt;U346))+1)-790</f>
        <v>22</v>
      </c>
      <c r="O346" s="3" cm="1">
        <f t="array" ref="O346">SUMPRODUCT(--(($R$3:$R$793=R346)*($S$3:$S$793&gt;S346))+1)-790</f>
        <v>22</v>
      </c>
      <c r="P346" s="3" t="b">
        <f t="shared" si="30"/>
        <v>1</v>
      </c>
      <c r="R346" s="3" t="str">
        <f t="shared" si="31"/>
        <v>小学英语</v>
      </c>
      <c r="S346" s="3">
        <f t="shared" si="32"/>
        <v>80.74</v>
      </c>
      <c r="T346" s="3" t="str">
        <f t="shared" si="33"/>
        <v>小学英语</v>
      </c>
      <c r="U346" s="3">
        <f t="shared" si="34"/>
        <v>80.74</v>
      </c>
      <c r="V346" s="3">
        <f t="shared" si="35"/>
        <v>80.74</v>
      </c>
    </row>
    <row r="347" s="3" customFormat="1" ht="13" customHeight="1" spans="1:22">
      <c r="A347" s="12">
        <v>368</v>
      </c>
      <c r="B347" s="13" t="s">
        <v>1182</v>
      </c>
      <c r="C347" s="27" t="s">
        <v>383</v>
      </c>
      <c r="D347" s="13" t="s">
        <v>807</v>
      </c>
      <c r="E347" s="13" t="s">
        <v>1177</v>
      </c>
      <c r="F347" s="26">
        <v>83.5</v>
      </c>
      <c r="G347" s="15">
        <v>6</v>
      </c>
      <c r="H347" s="18" t="s">
        <v>809</v>
      </c>
      <c r="I347" s="21">
        <v>13</v>
      </c>
      <c r="J347" s="21">
        <v>13</v>
      </c>
      <c r="K347" s="21">
        <v>82.64</v>
      </c>
      <c r="L347" s="21">
        <v>82.64</v>
      </c>
      <c r="N347" s="3" cm="1">
        <f t="array" ref="N347">SUMPRODUCT(--(($T$3:$T$793=T347)*($U$3:$U$793&gt;U347))+1)-790</f>
        <v>13</v>
      </c>
      <c r="O347" s="3" cm="1">
        <f t="array" ref="O347">SUMPRODUCT(--(($R$3:$R$793=R347)*($S$3:$S$793&gt;S347))+1)-790</f>
        <v>13</v>
      </c>
      <c r="P347" s="3" t="b">
        <f t="shared" si="30"/>
        <v>1</v>
      </c>
      <c r="R347" s="3" t="str">
        <f t="shared" si="31"/>
        <v>小学英语</v>
      </c>
      <c r="S347" s="3">
        <f t="shared" si="32"/>
        <v>83.07</v>
      </c>
      <c r="T347" s="3" t="str">
        <f t="shared" si="33"/>
        <v>小学英语</v>
      </c>
      <c r="U347" s="3">
        <f t="shared" si="34"/>
        <v>83.07</v>
      </c>
      <c r="V347" s="3">
        <f t="shared" si="35"/>
        <v>83.07</v>
      </c>
    </row>
    <row r="348" s="3" customFormat="1" ht="13" customHeight="1" spans="1:22">
      <c r="A348" s="12">
        <v>364</v>
      </c>
      <c r="B348" s="13" t="s">
        <v>1178</v>
      </c>
      <c r="C348" s="27" t="s">
        <v>435</v>
      </c>
      <c r="D348" s="13" t="s">
        <v>807</v>
      </c>
      <c r="E348" s="13" t="s">
        <v>1177</v>
      </c>
      <c r="F348" s="26">
        <v>91.5</v>
      </c>
      <c r="G348" s="15">
        <v>2</v>
      </c>
      <c r="H348" s="18" t="s">
        <v>809</v>
      </c>
      <c r="I348" s="21">
        <v>13</v>
      </c>
      <c r="J348" s="21">
        <v>14</v>
      </c>
      <c r="K348" s="21">
        <v>81.94</v>
      </c>
      <c r="L348" s="21">
        <v>81.94</v>
      </c>
      <c r="N348" s="3" cm="1">
        <f t="array" ref="N348">SUMPRODUCT(--(($T$3:$T$793=T348)*($U$3:$U$793&gt;U348))+1)-790</f>
        <v>3</v>
      </c>
      <c r="O348" s="3" cm="1">
        <f t="array" ref="O348">SUMPRODUCT(--(($R$3:$R$793=R348)*($S$3:$S$793&gt;S348))+1)-790</f>
        <v>3</v>
      </c>
      <c r="P348" s="3" t="b">
        <f t="shared" si="30"/>
        <v>1</v>
      </c>
      <c r="R348" s="3" t="str">
        <f t="shared" si="31"/>
        <v>小学英语</v>
      </c>
      <c r="S348" s="3">
        <f t="shared" si="32"/>
        <v>86.72</v>
      </c>
      <c r="T348" s="3" t="str">
        <f t="shared" si="33"/>
        <v>小学英语</v>
      </c>
      <c r="U348" s="3">
        <f t="shared" si="34"/>
        <v>86.72</v>
      </c>
      <c r="V348" s="3">
        <f t="shared" si="35"/>
        <v>86.72</v>
      </c>
    </row>
    <row r="349" s="3" customFormat="1" ht="13" customHeight="1" spans="1:22">
      <c r="A349" s="12">
        <v>371</v>
      </c>
      <c r="B349" s="13" t="s">
        <v>1185</v>
      </c>
      <c r="C349" s="27" t="s">
        <v>583</v>
      </c>
      <c r="D349" s="13" t="s">
        <v>807</v>
      </c>
      <c r="E349" s="13" t="s">
        <v>1177</v>
      </c>
      <c r="F349" s="26">
        <v>83</v>
      </c>
      <c r="G349" s="15">
        <v>9</v>
      </c>
      <c r="H349" s="18" t="s">
        <v>809</v>
      </c>
      <c r="I349" s="21">
        <v>13</v>
      </c>
      <c r="J349" s="21">
        <v>15</v>
      </c>
      <c r="K349" s="21">
        <v>79</v>
      </c>
      <c r="L349" s="21">
        <v>79</v>
      </c>
      <c r="N349" s="3" cm="1">
        <f t="array" ref="N349">SUMPRODUCT(--(($T$3:$T$793=T349)*($U$3:$U$793&gt;U349))+1)-790</f>
        <v>20</v>
      </c>
      <c r="O349" s="3" cm="1">
        <f t="array" ref="O349">SUMPRODUCT(--(($R$3:$R$793=R349)*($S$3:$S$793&gt;S349))+1)-790</f>
        <v>20</v>
      </c>
      <c r="P349" s="3" t="b">
        <f t="shared" si="30"/>
        <v>1</v>
      </c>
      <c r="R349" s="3" t="str">
        <f t="shared" si="31"/>
        <v>小学英语</v>
      </c>
      <c r="S349" s="3">
        <f t="shared" si="32"/>
        <v>81</v>
      </c>
      <c r="T349" s="3" t="str">
        <f t="shared" si="33"/>
        <v>小学英语</v>
      </c>
      <c r="U349" s="3">
        <f t="shared" si="34"/>
        <v>81</v>
      </c>
      <c r="V349" s="3">
        <f t="shared" si="35"/>
        <v>81</v>
      </c>
    </row>
    <row r="350" s="3" customFormat="1" ht="13" customHeight="1" spans="1:22">
      <c r="A350" s="12">
        <v>366</v>
      </c>
      <c r="B350" s="13" t="s">
        <v>1180</v>
      </c>
      <c r="C350" s="27" t="s">
        <v>31</v>
      </c>
      <c r="D350" s="13" t="s">
        <v>807</v>
      </c>
      <c r="E350" s="13" t="s">
        <v>1177</v>
      </c>
      <c r="F350" s="26">
        <v>85.5</v>
      </c>
      <c r="G350" s="15">
        <v>4</v>
      </c>
      <c r="H350" s="18" t="s">
        <v>809</v>
      </c>
      <c r="I350" s="21">
        <v>13</v>
      </c>
      <c r="J350" s="21">
        <v>16</v>
      </c>
      <c r="K350" s="21">
        <v>89.08</v>
      </c>
      <c r="L350" s="21">
        <v>89.08</v>
      </c>
      <c r="N350" s="3" cm="1">
        <f t="array" ref="N350">SUMPRODUCT(--(($T$3:$T$793=T350)*($U$3:$U$793&gt;U350))+1)-790</f>
        <v>2</v>
      </c>
      <c r="O350" s="3" cm="1">
        <f t="array" ref="O350">SUMPRODUCT(--(($R$3:$R$793=R350)*($S$3:$S$793&gt;S350))+1)-790</f>
        <v>2</v>
      </c>
      <c r="P350" s="3" t="b">
        <f t="shared" si="30"/>
        <v>1</v>
      </c>
      <c r="R350" s="3" t="str">
        <f t="shared" si="31"/>
        <v>小学英语</v>
      </c>
      <c r="S350" s="3">
        <f t="shared" si="32"/>
        <v>87.29</v>
      </c>
      <c r="T350" s="3" t="str">
        <f t="shared" si="33"/>
        <v>小学英语</v>
      </c>
      <c r="U350" s="3">
        <f t="shared" si="34"/>
        <v>87.29</v>
      </c>
      <c r="V350" s="3">
        <f t="shared" si="35"/>
        <v>87.29</v>
      </c>
    </row>
    <row r="351" s="3" customFormat="1" ht="13" customHeight="1" spans="1:22">
      <c r="A351" s="12">
        <v>380</v>
      </c>
      <c r="B351" s="13" t="s">
        <v>1194</v>
      </c>
      <c r="C351" s="27" t="s">
        <v>318</v>
      </c>
      <c r="D351" s="13" t="s">
        <v>807</v>
      </c>
      <c r="E351" s="13" t="s">
        <v>1177</v>
      </c>
      <c r="F351" s="26">
        <v>81</v>
      </c>
      <c r="G351" s="15">
        <v>16</v>
      </c>
      <c r="H351" s="18" t="s">
        <v>809</v>
      </c>
      <c r="I351" s="21">
        <v>13</v>
      </c>
      <c r="J351" s="21">
        <v>17</v>
      </c>
      <c r="K351" s="21">
        <v>83.7</v>
      </c>
      <c r="L351" s="21">
        <v>83.7</v>
      </c>
      <c r="N351" s="3" cm="1">
        <f t="array" ref="N351">SUMPRODUCT(--(($T$3:$T$793=T351)*($U$3:$U$793&gt;U351))+1)-790</f>
        <v>15</v>
      </c>
      <c r="O351" s="3" cm="1">
        <f t="array" ref="O351">SUMPRODUCT(--(($R$3:$R$793=R351)*($S$3:$S$793&gt;S351))+1)-790</f>
        <v>15</v>
      </c>
      <c r="P351" s="3" t="b">
        <f t="shared" si="30"/>
        <v>1</v>
      </c>
      <c r="R351" s="3" t="str">
        <f t="shared" si="31"/>
        <v>小学英语</v>
      </c>
      <c r="S351" s="3">
        <f t="shared" si="32"/>
        <v>82.35</v>
      </c>
      <c r="T351" s="3" t="str">
        <f t="shared" si="33"/>
        <v>小学英语</v>
      </c>
      <c r="U351" s="3">
        <f t="shared" si="34"/>
        <v>82.35</v>
      </c>
      <c r="V351" s="3">
        <f t="shared" si="35"/>
        <v>82.35</v>
      </c>
    </row>
    <row r="352" s="3" customFormat="1" ht="13" customHeight="1" spans="1:22">
      <c r="A352" s="12">
        <v>389</v>
      </c>
      <c r="B352" s="13" t="s">
        <v>1203</v>
      </c>
      <c r="C352" s="27" t="s">
        <v>47</v>
      </c>
      <c r="D352" s="13" t="s">
        <v>807</v>
      </c>
      <c r="E352" s="13" t="s">
        <v>1177</v>
      </c>
      <c r="F352" s="26">
        <v>79.5</v>
      </c>
      <c r="G352" s="15">
        <v>25</v>
      </c>
      <c r="H352" s="18" t="s">
        <v>809</v>
      </c>
      <c r="I352" s="21">
        <v>13</v>
      </c>
      <c r="J352" s="21">
        <v>18</v>
      </c>
      <c r="K352" s="21">
        <v>88.34</v>
      </c>
      <c r="L352" s="21">
        <v>88.34</v>
      </c>
      <c r="N352" s="3" cm="1">
        <f t="array" ref="N352">SUMPRODUCT(--(($T$3:$T$793=T352)*($U$3:$U$793&gt;U352))+1)-790</f>
        <v>10</v>
      </c>
      <c r="O352" s="3" cm="1">
        <f t="array" ref="O352">SUMPRODUCT(--(($R$3:$R$793=R352)*($S$3:$S$793&gt;S352))+1)-790</f>
        <v>10</v>
      </c>
      <c r="P352" s="3" t="b">
        <f t="shared" si="30"/>
        <v>1</v>
      </c>
      <c r="R352" s="3" t="str">
        <f t="shared" si="31"/>
        <v>小学英语</v>
      </c>
      <c r="S352" s="3">
        <f t="shared" si="32"/>
        <v>83.92</v>
      </c>
      <c r="T352" s="3" t="str">
        <f t="shared" si="33"/>
        <v>小学英语</v>
      </c>
      <c r="U352" s="3">
        <f t="shared" si="34"/>
        <v>83.92</v>
      </c>
      <c r="V352" s="3">
        <f t="shared" si="35"/>
        <v>83.92</v>
      </c>
    </row>
    <row r="353" s="3" customFormat="1" ht="13" customHeight="1" spans="1:22">
      <c r="A353" s="12">
        <v>372</v>
      </c>
      <c r="B353" s="13" t="s">
        <v>1186</v>
      </c>
      <c r="C353" s="27" t="s">
        <v>117</v>
      </c>
      <c r="D353" s="13" t="s">
        <v>807</v>
      </c>
      <c r="E353" s="13" t="s">
        <v>1177</v>
      </c>
      <c r="F353" s="26">
        <v>83</v>
      </c>
      <c r="G353" s="15">
        <v>9</v>
      </c>
      <c r="H353" s="18" t="s">
        <v>809</v>
      </c>
      <c r="I353" s="21">
        <v>13</v>
      </c>
      <c r="J353" s="21">
        <v>19</v>
      </c>
      <c r="K353" s="21">
        <v>86.88</v>
      </c>
      <c r="L353" s="21">
        <v>86.88</v>
      </c>
      <c r="N353" s="3" cm="1">
        <f t="array" ref="N353">SUMPRODUCT(--(($T$3:$T$793=T353)*($U$3:$U$793&gt;U353))+1)-790</f>
        <v>6</v>
      </c>
      <c r="O353" s="3" cm="1">
        <f t="array" ref="O353">SUMPRODUCT(--(($R$3:$R$793=R353)*($S$3:$S$793&gt;S353))+1)-790</f>
        <v>6</v>
      </c>
      <c r="P353" s="3" t="b">
        <f t="shared" si="30"/>
        <v>1</v>
      </c>
      <c r="R353" s="3" t="str">
        <f t="shared" si="31"/>
        <v>小学英语</v>
      </c>
      <c r="S353" s="3">
        <f t="shared" si="32"/>
        <v>84.94</v>
      </c>
      <c r="T353" s="3" t="str">
        <f t="shared" si="33"/>
        <v>小学英语</v>
      </c>
      <c r="U353" s="3">
        <f t="shared" si="34"/>
        <v>84.94</v>
      </c>
      <c r="V353" s="3">
        <f t="shared" si="35"/>
        <v>84.94</v>
      </c>
    </row>
    <row r="354" s="3" customFormat="1" ht="13" customHeight="1" spans="1:22">
      <c r="A354" s="12">
        <v>377</v>
      </c>
      <c r="B354" s="13" t="s">
        <v>1191</v>
      </c>
      <c r="C354" s="27" t="s">
        <v>483</v>
      </c>
      <c r="D354" s="13" t="s">
        <v>807</v>
      </c>
      <c r="E354" s="13" t="s">
        <v>1177</v>
      </c>
      <c r="F354" s="26">
        <v>81.25</v>
      </c>
      <c r="G354" s="15">
        <v>15</v>
      </c>
      <c r="H354" s="18" t="s">
        <v>809</v>
      </c>
      <c r="I354" s="21">
        <v>13</v>
      </c>
      <c r="J354" s="21">
        <v>20</v>
      </c>
      <c r="K354" s="21">
        <v>81.08</v>
      </c>
      <c r="L354" s="21">
        <v>81.08</v>
      </c>
      <c r="N354" s="3" cm="1">
        <f t="array" ref="N354">SUMPRODUCT(--(($T$3:$T$793=T354)*($U$3:$U$793&gt;U354))+1)-790</f>
        <v>18</v>
      </c>
      <c r="O354" s="3" cm="1">
        <f t="array" ref="O354">SUMPRODUCT(--(($R$3:$R$793=R354)*($S$3:$S$793&gt;S354))+1)-790</f>
        <v>18</v>
      </c>
      <c r="P354" s="3" t="b">
        <f t="shared" si="30"/>
        <v>1</v>
      </c>
      <c r="R354" s="3" t="str">
        <f t="shared" si="31"/>
        <v>小学英语</v>
      </c>
      <c r="S354" s="3">
        <f t="shared" si="32"/>
        <v>81.165</v>
      </c>
      <c r="T354" s="3" t="str">
        <f t="shared" si="33"/>
        <v>小学英语</v>
      </c>
      <c r="U354" s="3">
        <f t="shared" si="34"/>
        <v>81.165</v>
      </c>
      <c r="V354" s="3">
        <f t="shared" si="35"/>
        <v>81.165</v>
      </c>
    </row>
    <row r="355" s="3" customFormat="1" ht="13" customHeight="1" spans="1:22">
      <c r="A355" s="12">
        <v>383</v>
      </c>
      <c r="B355" s="13" t="s">
        <v>1197</v>
      </c>
      <c r="C355" s="27" t="s">
        <v>420</v>
      </c>
      <c r="D355" s="13" t="s">
        <v>807</v>
      </c>
      <c r="E355" s="13" t="s">
        <v>1177</v>
      </c>
      <c r="F355" s="26">
        <v>80</v>
      </c>
      <c r="G355" s="15">
        <v>20</v>
      </c>
      <c r="H355" s="18" t="s">
        <v>809</v>
      </c>
      <c r="I355" s="21">
        <v>13</v>
      </c>
      <c r="J355" s="21">
        <v>21</v>
      </c>
      <c r="K355" s="21">
        <v>82.16</v>
      </c>
      <c r="L355" s="21">
        <v>82.16</v>
      </c>
      <c r="N355" s="3" cm="1">
        <f t="array" ref="N355">SUMPRODUCT(--(($T$3:$T$793=T355)*($U$3:$U$793&gt;U355))+1)-790</f>
        <v>19</v>
      </c>
      <c r="O355" s="3" cm="1">
        <f t="array" ref="O355">SUMPRODUCT(--(($R$3:$R$793=R355)*($S$3:$S$793&gt;S355))+1)-790</f>
        <v>19</v>
      </c>
      <c r="P355" s="3" t="b">
        <f t="shared" si="30"/>
        <v>1</v>
      </c>
      <c r="R355" s="3" t="str">
        <f t="shared" si="31"/>
        <v>小学英语</v>
      </c>
      <c r="S355" s="3">
        <f t="shared" si="32"/>
        <v>81.08</v>
      </c>
      <c r="T355" s="3" t="str">
        <f t="shared" si="33"/>
        <v>小学英语</v>
      </c>
      <c r="U355" s="3">
        <f t="shared" si="34"/>
        <v>81.08</v>
      </c>
      <c r="V355" s="3">
        <f t="shared" si="35"/>
        <v>81.08</v>
      </c>
    </row>
    <row r="356" s="3" customFormat="1" ht="13" customHeight="1" spans="1:22">
      <c r="A356" s="12">
        <v>378</v>
      </c>
      <c r="B356" s="13" t="s">
        <v>1192</v>
      </c>
      <c r="C356" s="27" t="s">
        <v>457</v>
      </c>
      <c r="D356" s="13" t="s">
        <v>807</v>
      </c>
      <c r="E356" s="13" t="s">
        <v>1177</v>
      </c>
      <c r="F356" s="26">
        <v>81</v>
      </c>
      <c r="G356" s="15">
        <v>16</v>
      </c>
      <c r="H356" s="18" t="s">
        <v>809</v>
      </c>
      <c r="I356" s="21">
        <v>13</v>
      </c>
      <c r="J356" s="21">
        <v>22</v>
      </c>
      <c r="K356" s="21">
        <v>81.62</v>
      </c>
      <c r="L356" s="21">
        <v>81.62</v>
      </c>
      <c r="N356" s="3" cm="1">
        <f t="array" ref="N356">SUMPRODUCT(--(($T$3:$T$793=T356)*($U$3:$U$793&gt;U356))+1)-790</f>
        <v>17</v>
      </c>
      <c r="O356" s="3" cm="1">
        <f t="array" ref="O356">SUMPRODUCT(--(($R$3:$R$793=R356)*($S$3:$S$793&gt;S356))+1)-790</f>
        <v>17</v>
      </c>
      <c r="P356" s="3" t="b">
        <f t="shared" si="30"/>
        <v>1</v>
      </c>
      <c r="R356" s="3" t="str">
        <f t="shared" si="31"/>
        <v>小学英语</v>
      </c>
      <c r="S356" s="3">
        <f t="shared" si="32"/>
        <v>81.31</v>
      </c>
      <c r="T356" s="3" t="str">
        <f t="shared" si="33"/>
        <v>小学英语</v>
      </c>
      <c r="U356" s="3">
        <f t="shared" si="34"/>
        <v>81.31</v>
      </c>
      <c r="V356" s="3">
        <f t="shared" si="35"/>
        <v>81.31</v>
      </c>
    </row>
    <row r="357" s="3" customFormat="1" ht="13" customHeight="1" spans="1:22">
      <c r="A357" s="12">
        <v>381</v>
      </c>
      <c r="B357" s="13" t="s">
        <v>1195</v>
      </c>
      <c r="C357" s="27" t="s">
        <v>57</v>
      </c>
      <c r="D357" s="13" t="s">
        <v>807</v>
      </c>
      <c r="E357" s="13" t="s">
        <v>1177</v>
      </c>
      <c r="F357" s="26">
        <v>80.75</v>
      </c>
      <c r="G357" s="15">
        <v>19</v>
      </c>
      <c r="H357" s="18" t="s">
        <v>809</v>
      </c>
      <c r="I357" s="21">
        <v>13</v>
      </c>
      <c r="J357" s="21">
        <v>23</v>
      </c>
      <c r="K357" s="21">
        <v>88.06</v>
      </c>
      <c r="L357" s="21">
        <v>88.06</v>
      </c>
      <c r="N357" s="3" cm="1">
        <f t="array" ref="N357">SUMPRODUCT(--(($T$3:$T$793=T357)*($U$3:$U$793&gt;U357))+1)-790</f>
        <v>7</v>
      </c>
      <c r="O357" s="3" cm="1">
        <f t="array" ref="O357">SUMPRODUCT(--(($R$3:$R$793=R357)*($S$3:$S$793&gt;S357))+1)-790</f>
        <v>7</v>
      </c>
      <c r="P357" s="3" t="b">
        <f t="shared" si="30"/>
        <v>1</v>
      </c>
      <c r="R357" s="3" t="str">
        <f t="shared" si="31"/>
        <v>小学英语</v>
      </c>
      <c r="S357" s="3">
        <f t="shared" si="32"/>
        <v>84.405</v>
      </c>
      <c r="T357" s="3" t="str">
        <f t="shared" si="33"/>
        <v>小学英语</v>
      </c>
      <c r="U357" s="3">
        <f t="shared" si="34"/>
        <v>84.405</v>
      </c>
      <c r="V357" s="3">
        <f t="shared" si="35"/>
        <v>84.405</v>
      </c>
    </row>
    <row r="358" s="3" customFormat="1" ht="13" customHeight="1" spans="1:22">
      <c r="A358" s="12">
        <v>388</v>
      </c>
      <c r="B358" s="13" t="s">
        <v>1202</v>
      </c>
      <c r="C358" s="27" t="s">
        <v>177</v>
      </c>
      <c r="D358" s="13" t="s">
        <v>807</v>
      </c>
      <c r="E358" s="13" t="s">
        <v>1177</v>
      </c>
      <c r="F358" s="26">
        <v>79.5</v>
      </c>
      <c r="G358" s="15">
        <v>25</v>
      </c>
      <c r="H358" s="18" t="s">
        <v>809</v>
      </c>
      <c r="I358" s="21">
        <v>13</v>
      </c>
      <c r="J358" s="21">
        <v>24</v>
      </c>
      <c r="K358" s="21">
        <v>86.04</v>
      </c>
      <c r="L358" s="21">
        <v>86.04</v>
      </c>
      <c r="N358" s="3" cm="1">
        <f t="array" ref="N358">SUMPRODUCT(--(($T$3:$T$793=T358)*($U$3:$U$793&gt;U358))+1)-790</f>
        <v>14</v>
      </c>
      <c r="O358" s="3" cm="1">
        <f t="array" ref="O358">SUMPRODUCT(--(($R$3:$R$793=R358)*($S$3:$S$793&gt;S358))+1)-790</f>
        <v>14</v>
      </c>
      <c r="P358" s="3" t="b">
        <f t="shared" si="30"/>
        <v>1</v>
      </c>
      <c r="R358" s="3" t="str">
        <f t="shared" si="31"/>
        <v>小学英语</v>
      </c>
      <c r="S358" s="3">
        <f t="shared" si="32"/>
        <v>82.77</v>
      </c>
      <c r="T358" s="3" t="str">
        <f t="shared" si="33"/>
        <v>小学英语</v>
      </c>
      <c r="U358" s="3">
        <f t="shared" si="34"/>
        <v>82.77</v>
      </c>
      <c r="V358" s="3">
        <f t="shared" si="35"/>
        <v>82.77</v>
      </c>
    </row>
    <row r="359" s="3" customFormat="1" ht="13" customHeight="1" spans="1:22">
      <c r="A359" s="12">
        <v>391</v>
      </c>
      <c r="B359" s="13" t="s">
        <v>1205</v>
      </c>
      <c r="C359" s="27" t="s">
        <v>399</v>
      </c>
      <c r="D359" s="13" t="s">
        <v>807</v>
      </c>
      <c r="E359" s="13" t="s">
        <v>1177</v>
      </c>
      <c r="F359" s="26">
        <v>79</v>
      </c>
      <c r="G359" s="15">
        <v>28</v>
      </c>
      <c r="H359" s="18" t="s">
        <v>809</v>
      </c>
      <c r="I359" s="21">
        <v>13</v>
      </c>
      <c r="J359" s="21">
        <v>25</v>
      </c>
      <c r="K359" s="21">
        <v>82.42</v>
      </c>
      <c r="L359" s="21">
        <v>82.42</v>
      </c>
      <c r="N359" s="3" cm="1">
        <f t="array" ref="N359">SUMPRODUCT(--(($T$3:$T$793=T359)*($U$3:$U$793&gt;U359))+1)-790</f>
        <v>23</v>
      </c>
      <c r="O359" s="3" cm="1">
        <f t="array" ref="O359">SUMPRODUCT(--(($R$3:$R$793=R359)*($S$3:$S$793&gt;S359))+1)-790</f>
        <v>23</v>
      </c>
      <c r="P359" s="3" t="b">
        <f t="shared" si="30"/>
        <v>1</v>
      </c>
      <c r="R359" s="3" t="str">
        <f t="shared" si="31"/>
        <v>小学英语</v>
      </c>
      <c r="S359" s="3">
        <f t="shared" si="32"/>
        <v>80.71</v>
      </c>
      <c r="T359" s="3" t="str">
        <f t="shared" si="33"/>
        <v>小学英语</v>
      </c>
      <c r="U359" s="3">
        <f t="shared" si="34"/>
        <v>80.71</v>
      </c>
      <c r="V359" s="3">
        <f t="shared" si="35"/>
        <v>80.71</v>
      </c>
    </row>
    <row r="360" s="3" customFormat="1" ht="13" customHeight="1" spans="1:22">
      <c r="A360" s="12">
        <v>392</v>
      </c>
      <c r="B360" s="13" t="s">
        <v>1206</v>
      </c>
      <c r="C360" s="27" t="s">
        <v>509</v>
      </c>
      <c r="D360" s="13" t="s">
        <v>807</v>
      </c>
      <c r="E360" s="13" t="s">
        <v>1177</v>
      </c>
      <c r="F360" s="26">
        <v>79</v>
      </c>
      <c r="G360" s="15">
        <v>28</v>
      </c>
      <c r="H360" s="18" t="s">
        <v>809</v>
      </c>
      <c r="I360" s="21">
        <v>13</v>
      </c>
      <c r="J360" s="21">
        <v>26</v>
      </c>
      <c r="K360" s="21">
        <v>80.66</v>
      </c>
      <c r="L360" s="21">
        <v>80.66</v>
      </c>
      <c r="N360" s="3" cm="1">
        <f t="array" ref="N360">SUMPRODUCT(--(($T$3:$T$793=T360)*($U$3:$U$793&gt;U360))+1)-790</f>
        <v>26</v>
      </c>
      <c r="O360" s="3" cm="1">
        <f t="array" ref="O360">SUMPRODUCT(--(($R$3:$R$793=R360)*($S$3:$S$793&gt;S360))+1)-790</f>
        <v>26</v>
      </c>
      <c r="P360" s="3" t="b">
        <f t="shared" si="30"/>
        <v>1</v>
      </c>
      <c r="R360" s="3" t="str">
        <f t="shared" si="31"/>
        <v>小学英语</v>
      </c>
      <c r="S360" s="3">
        <f t="shared" si="32"/>
        <v>79.83</v>
      </c>
      <c r="T360" s="3" t="str">
        <f t="shared" si="33"/>
        <v>小学英语</v>
      </c>
      <c r="U360" s="3">
        <f t="shared" si="34"/>
        <v>79.83</v>
      </c>
      <c r="V360" s="3">
        <f t="shared" si="35"/>
        <v>79.83</v>
      </c>
    </row>
    <row r="361" s="3" customFormat="1" ht="13" customHeight="1" spans="1:22">
      <c r="A361" s="12">
        <v>365</v>
      </c>
      <c r="B361" s="13" t="s">
        <v>1179</v>
      </c>
      <c r="C361" s="27" t="s">
        <v>204</v>
      </c>
      <c r="D361" s="13" t="s">
        <v>807</v>
      </c>
      <c r="E361" s="13" t="s">
        <v>1177</v>
      </c>
      <c r="F361" s="26">
        <v>87</v>
      </c>
      <c r="G361" s="15">
        <v>3</v>
      </c>
      <c r="H361" s="18" t="s">
        <v>809</v>
      </c>
      <c r="I361" s="21">
        <v>13</v>
      </c>
      <c r="J361" s="21">
        <v>27</v>
      </c>
      <c r="K361" s="21">
        <v>85.54</v>
      </c>
      <c r="L361" s="21">
        <v>85.54</v>
      </c>
      <c r="N361" s="3" cm="1">
        <f t="array" ref="N361">SUMPRODUCT(--(($T$3:$T$793=T361)*($U$3:$U$793&gt;U361))+1)-790</f>
        <v>5</v>
      </c>
      <c r="O361" s="3" cm="1">
        <f t="array" ref="O361">SUMPRODUCT(--(($R$3:$R$793=R361)*($S$3:$S$793&gt;S361))+1)-790</f>
        <v>5</v>
      </c>
      <c r="P361" s="3" t="b">
        <f t="shared" si="30"/>
        <v>1</v>
      </c>
      <c r="R361" s="3" t="str">
        <f t="shared" si="31"/>
        <v>小学英语</v>
      </c>
      <c r="S361" s="3">
        <f t="shared" si="32"/>
        <v>86.27</v>
      </c>
      <c r="T361" s="3" t="str">
        <f t="shared" si="33"/>
        <v>小学英语</v>
      </c>
      <c r="U361" s="3">
        <f t="shared" si="34"/>
        <v>86.27</v>
      </c>
      <c r="V361" s="3">
        <f t="shared" si="35"/>
        <v>86.27</v>
      </c>
    </row>
    <row r="362" s="3" customFormat="1" ht="13" customHeight="1" spans="1:22">
      <c r="A362" s="12">
        <v>373</v>
      </c>
      <c r="B362" s="13" t="s">
        <v>1187</v>
      </c>
      <c r="C362" s="27" t="s">
        <v>730</v>
      </c>
      <c r="D362" s="13" t="s">
        <v>807</v>
      </c>
      <c r="E362" s="13" t="s">
        <v>1177</v>
      </c>
      <c r="F362" s="26">
        <v>82</v>
      </c>
      <c r="G362" s="15">
        <v>11</v>
      </c>
      <c r="H362" s="18" t="s">
        <v>809</v>
      </c>
      <c r="I362" s="21">
        <v>13</v>
      </c>
      <c r="J362" s="16" t="s">
        <v>731</v>
      </c>
      <c r="K362" s="21"/>
      <c r="L362" s="21"/>
      <c r="N362" s="3" cm="1">
        <f t="array" ref="N362">SUMPRODUCT(--(($T$3:$T$793=T362)*($U$3:$U$793&gt;U362))+1)-790</f>
        <v>28</v>
      </c>
      <c r="O362" s="3" cm="1">
        <f t="array" ref="O362">SUMPRODUCT(--(($R$3:$R$793=R362)*($S$3:$S$793&gt;S362))+1)-790</f>
        <v>28</v>
      </c>
      <c r="P362" s="3" t="b">
        <f t="shared" si="30"/>
        <v>1</v>
      </c>
      <c r="R362" s="3" t="str">
        <f t="shared" si="31"/>
        <v>小学英语</v>
      </c>
      <c r="S362" s="3">
        <f t="shared" si="32"/>
        <v>41</v>
      </c>
      <c r="T362" s="3" t="str">
        <f t="shared" si="33"/>
        <v>小学英语</v>
      </c>
      <c r="U362" s="3">
        <f t="shared" si="34"/>
        <v>41</v>
      </c>
      <c r="V362" s="3">
        <f t="shared" si="35"/>
        <v>41</v>
      </c>
    </row>
    <row r="363" s="3" customFormat="1" ht="13" customHeight="1" spans="1:22">
      <c r="A363" s="12">
        <v>376</v>
      </c>
      <c r="B363" s="13" t="s">
        <v>1190</v>
      </c>
      <c r="C363" s="27" t="s">
        <v>732</v>
      </c>
      <c r="D363" s="13" t="s">
        <v>807</v>
      </c>
      <c r="E363" s="13" t="s">
        <v>1177</v>
      </c>
      <c r="F363" s="26">
        <v>81.75</v>
      </c>
      <c r="G363" s="15">
        <v>14</v>
      </c>
      <c r="H363" s="18" t="s">
        <v>809</v>
      </c>
      <c r="I363" s="21">
        <v>13</v>
      </c>
      <c r="J363" s="16" t="s">
        <v>731</v>
      </c>
      <c r="K363" s="21"/>
      <c r="L363" s="21"/>
      <c r="N363" s="3" cm="1">
        <f t="array" ref="N363">SUMPRODUCT(--(($T$3:$T$793=T363)*($U$3:$U$793&gt;U363))+1)-790</f>
        <v>29</v>
      </c>
      <c r="O363" s="3" cm="1">
        <f t="array" ref="O363">SUMPRODUCT(--(($R$3:$R$793=R363)*($S$3:$S$793&gt;S363))+1)-790</f>
        <v>29</v>
      </c>
      <c r="P363" s="3" t="b">
        <f t="shared" si="30"/>
        <v>1</v>
      </c>
      <c r="R363" s="3" t="str">
        <f t="shared" si="31"/>
        <v>小学英语</v>
      </c>
      <c r="S363" s="3">
        <f t="shared" si="32"/>
        <v>40.875</v>
      </c>
      <c r="T363" s="3" t="str">
        <f t="shared" si="33"/>
        <v>小学英语</v>
      </c>
      <c r="U363" s="3">
        <f t="shared" si="34"/>
        <v>40.875</v>
      </c>
      <c r="V363" s="3">
        <f t="shared" si="35"/>
        <v>40.875</v>
      </c>
    </row>
    <row r="364" s="3" customFormat="1" ht="13" customHeight="1" spans="1:22">
      <c r="A364" s="12">
        <v>390</v>
      </c>
      <c r="B364" s="13" t="s">
        <v>1204</v>
      </c>
      <c r="C364" s="27" t="s">
        <v>733</v>
      </c>
      <c r="D364" s="13" t="s">
        <v>807</v>
      </c>
      <c r="E364" s="13" t="s">
        <v>1177</v>
      </c>
      <c r="F364" s="26">
        <v>79</v>
      </c>
      <c r="G364" s="15">
        <v>28</v>
      </c>
      <c r="H364" s="18" t="s">
        <v>809</v>
      </c>
      <c r="I364" s="21">
        <v>13</v>
      </c>
      <c r="J364" s="16" t="s">
        <v>731</v>
      </c>
      <c r="K364" s="21"/>
      <c r="L364" s="21"/>
      <c r="N364" s="3" cm="1">
        <f t="array" ref="N364">SUMPRODUCT(--(($T$3:$T$793=T364)*($U$3:$U$793&gt;U364))+1)-790</f>
        <v>30</v>
      </c>
      <c r="O364" s="3" cm="1">
        <f t="array" ref="O364">SUMPRODUCT(--(($R$3:$R$793=R364)*($S$3:$S$793&gt;S364))+1)-790</f>
        <v>30</v>
      </c>
      <c r="P364" s="3" t="b">
        <f t="shared" si="30"/>
        <v>1</v>
      </c>
      <c r="R364" s="3" t="str">
        <f t="shared" si="31"/>
        <v>小学英语</v>
      </c>
      <c r="S364" s="3">
        <f t="shared" si="32"/>
        <v>39.5</v>
      </c>
      <c r="T364" s="3" t="str">
        <f t="shared" si="33"/>
        <v>小学英语</v>
      </c>
      <c r="U364" s="3">
        <f t="shared" si="34"/>
        <v>39.5</v>
      </c>
      <c r="V364" s="3">
        <f t="shared" si="35"/>
        <v>39.5</v>
      </c>
    </row>
    <row r="365" s="3" customFormat="1" ht="13" customHeight="1" spans="1:22">
      <c r="A365" s="12">
        <v>429</v>
      </c>
      <c r="B365" s="13" t="s">
        <v>1244</v>
      </c>
      <c r="C365" s="27" t="s">
        <v>640</v>
      </c>
      <c r="D365" s="13" t="s">
        <v>807</v>
      </c>
      <c r="E365" s="13" t="s">
        <v>1208</v>
      </c>
      <c r="F365" s="26">
        <v>88.25</v>
      </c>
      <c r="G365" s="15">
        <v>37</v>
      </c>
      <c r="H365" s="15" t="s">
        <v>809</v>
      </c>
      <c r="I365" s="21">
        <v>14</v>
      </c>
      <c r="J365" s="21">
        <v>1</v>
      </c>
      <c r="K365" s="21">
        <v>77.32</v>
      </c>
      <c r="L365" s="21">
        <v>77.32</v>
      </c>
      <c r="N365" s="3" cm="1">
        <f t="array" ref="N365">SUMPRODUCT(--(($T$3:$T$793=T365)*($U$3:$U$793&gt;U365))+1)-790</f>
        <v>58</v>
      </c>
      <c r="O365" s="3" cm="1">
        <f t="array" ref="O365">SUMPRODUCT(--(($R$3:$R$793=R365)*($S$3:$S$793&gt;S365))+1)-790</f>
        <v>58</v>
      </c>
      <c r="P365" s="3" t="b">
        <f t="shared" si="30"/>
        <v>1</v>
      </c>
      <c r="R365" s="3" t="str">
        <f t="shared" si="31"/>
        <v>小学音乐</v>
      </c>
      <c r="S365" s="3">
        <f t="shared" si="32"/>
        <v>82.785</v>
      </c>
      <c r="T365" s="3" t="str">
        <f t="shared" si="33"/>
        <v>小学音乐</v>
      </c>
      <c r="U365" s="3">
        <f t="shared" si="34"/>
        <v>82.785</v>
      </c>
      <c r="V365" s="3">
        <f t="shared" si="35"/>
        <v>82.785</v>
      </c>
    </row>
    <row r="366" s="3" customFormat="1" ht="13" customHeight="1" spans="1:22">
      <c r="A366" s="12">
        <v>428</v>
      </c>
      <c r="B366" s="13" t="s">
        <v>1243</v>
      </c>
      <c r="C366" s="27" t="s">
        <v>138</v>
      </c>
      <c r="D366" s="13" t="s">
        <v>807</v>
      </c>
      <c r="E366" s="13" t="s">
        <v>1208</v>
      </c>
      <c r="F366" s="26">
        <v>88.5</v>
      </c>
      <c r="G366" s="15">
        <v>35</v>
      </c>
      <c r="H366" s="15" t="s">
        <v>809</v>
      </c>
      <c r="I366" s="21">
        <v>14</v>
      </c>
      <c r="J366" s="21">
        <v>2</v>
      </c>
      <c r="K366" s="21">
        <v>86.52</v>
      </c>
      <c r="L366" s="21">
        <v>86.52</v>
      </c>
      <c r="N366" s="3" cm="1">
        <f t="array" ref="N366">SUMPRODUCT(--(($T$3:$T$793=T366)*($U$3:$U$793&gt;U366))+1)-790</f>
        <v>25</v>
      </c>
      <c r="O366" s="3" cm="1">
        <f t="array" ref="O366">SUMPRODUCT(--(($R$3:$R$793=R366)*($S$3:$S$793&gt;S366))+1)-790</f>
        <v>25</v>
      </c>
      <c r="P366" s="3" t="b">
        <f t="shared" si="30"/>
        <v>1</v>
      </c>
      <c r="R366" s="3" t="str">
        <f t="shared" si="31"/>
        <v>小学音乐</v>
      </c>
      <c r="S366" s="3">
        <f t="shared" si="32"/>
        <v>87.51</v>
      </c>
      <c r="T366" s="3" t="str">
        <f t="shared" si="33"/>
        <v>小学音乐</v>
      </c>
      <c r="U366" s="3">
        <f t="shared" si="34"/>
        <v>87.51</v>
      </c>
      <c r="V366" s="3">
        <f t="shared" si="35"/>
        <v>87.51</v>
      </c>
    </row>
    <row r="367" s="3" customFormat="1" ht="13" customHeight="1" spans="1:22">
      <c r="A367" s="12">
        <v>407</v>
      </c>
      <c r="B367" s="13" t="s">
        <v>1222</v>
      </c>
      <c r="C367" s="27" t="s">
        <v>277</v>
      </c>
      <c r="D367" s="13" t="s">
        <v>807</v>
      </c>
      <c r="E367" s="13" t="s">
        <v>1208</v>
      </c>
      <c r="F367" s="26">
        <v>91</v>
      </c>
      <c r="G367" s="15">
        <v>13</v>
      </c>
      <c r="H367" s="15" t="s">
        <v>809</v>
      </c>
      <c r="I367" s="21">
        <v>14</v>
      </c>
      <c r="J367" s="21">
        <v>3</v>
      </c>
      <c r="K367" s="21">
        <v>84.44</v>
      </c>
      <c r="L367" s="21">
        <v>84.44</v>
      </c>
      <c r="N367" s="3" cm="1">
        <f t="array" ref="N367">SUMPRODUCT(--(($T$3:$T$793=T367)*($U$3:$U$793&gt;U367))+1)-790</f>
        <v>22</v>
      </c>
      <c r="O367" s="3" cm="1">
        <f t="array" ref="O367">SUMPRODUCT(--(($R$3:$R$793=R367)*($S$3:$S$793&gt;S367))+1)-790</f>
        <v>22</v>
      </c>
      <c r="P367" s="3" t="b">
        <f t="shared" si="30"/>
        <v>1</v>
      </c>
      <c r="R367" s="3" t="str">
        <f t="shared" si="31"/>
        <v>小学音乐</v>
      </c>
      <c r="S367" s="3">
        <f t="shared" si="32"/>
        <v>87.72</v>
      </c>
      <c r="T367" s="3" t="str">
        <f t="shared" si="33"/>
        <v>小学音乐</v>
      </c>
      <c r="U367" s="3">
        <f t="shared" si="34"/>
        <v>87.72</v>
      </c>
      <c r="V367" s="3">
        <f t="shared" si="35"/>
        <v>87.72</v>
      </c>
    </row>
    <row r="368" s="3" customFormat="1" ht="13" customHeight="1" spans="1:22">
      <c r="A368" s="12">
        <v>438</v>
      </c>
      <c r="B368" s="13" t="s">
        <v>1253</v>
      </c>
      <c r="C368" s="27" t="s">
        <v>269</v>
      </c>
      <c r="D368" s="13" t="s">
        <v>807</v>
      </c>
      <c r="E368" s="13" t="s">
        <v>1208</v>
      </c>
      <c r="F368" s="26">
        <v>87</v>
      </c>
      <c r="G368" s="15">
        <v>43</v>
      </c>
      <c r="H368" s="15" t="s">
        <v>809</v>
      </c>
      <c r="I368" s="21">
        <v>14</v>
      </c>
      <c r="J368" s="21">
        <v>5</v>
      </c>
      <c r="K368" s="21">
        <v>84.52</v>
      </c>
      <c r="L368" s="21">
        <v>84.52</v>
      </c>
      <c r="N368" s="3" cm="1">
        <f t="array" ref="N368">SUMPRODUCT(--(($T$3:$T$793=T368)*($U$3:$U$793&gt;U368))+1)-790</f>
        <v>40</v>
      </c>
      <c r="O368" s="3" cm="1">
        <f t="array" ref="O368">SUMPRODUCT(--(($R$3:$R$793=R368)*($S$3:$S$793&gt;S368))+1)-790</f>
        <v>40</v>
      </c>
      <c r="P368" s="3" t="b">
        <f t="shared" si="30"/>
        <v>1</v>
      </c>
      <c r="R368" s="3" t="str">
        <f t="shared" si="31"/>
        <v>小学音乐</v>
      </c>
      <c r="S368" s="3">
        <f t="shared" si="32"/>
        <v>85.76</v>
      </c>
      <c r="T368" s="3" t="str">
        <f t="shared" si="33"/>
        <v>小学音乐</v>
      </c>
      <c r="U368" s="3">
        <f t="shared" si="34"/>
        <v>85.76</v>
      </c>
      <c r="V368" s="3">
        <f t="shared" si="35"/>
        <v>85.76</v>
      </c>
    </row>
    <row r="369" s="3" customFormat="1" ht="13" customHeight="1" spans="1:22">
      <c r="A369" s="12">
        <v>411</v>
      </c>
      <c r="B369" s="13" t="s">
        <v>1226</v>
      </c>
      <c r="C369" s="27" t="s">
        <v>384</v>
      </c>
      <c r="D369" s="13" t="s">
        <v>807</v>
      </c>
      <c r="E369" s="13" t="s">
        <v>1208</v>
      </c>
      <c r="F369" s="26">
        <v>90.5</v>
      </c>
      <c r="G369" s="15">
        <v>19</v>
      </c>
      <c r="H369" s="15" t="s">
        <v>809</v>
      </c>
      <c r="I369" s="21">
        <v>14</v>
      </c>
      <c r="J369" s="21">
        <v>6</v>
      </c>
      <c r="K369" s="21">
        <v>82.62</v>
      </c>
      <c r="L369" s="21">
        <v>82.62</v>
      </c>
      <c r="N369" s="3" cm="1">
        <f t="array" ref="N369">SUMPRODUCT(--(($T$3:$T$793=T369)*($U$3:$U$793&gt;U369))+1)-790</f>
        <v>30</v>
      </c>
      <c r="O369" s="3" cm="1">
        <f t="array" ref="O369">SUMPRODUCT(--(($R$3:$R$793=R369)*($S$3:$S$793&gt;S369))+1)-790</f>
        <v>30</v>
      </c>
      <c r="P369" s="3" t="b">
        <f t="shared" si="30"/>
        <v>1</v>
      </c>
      <c r="R369" s="3" t="str">
        <f t="shared" si="31"/>
        <v>小学音乐</v>
      </c>
      <c r="S369" s="3">
        <f t="shared" si="32"/>
        <v>86.56</v>
      </c>
      <c r="T369" s="3" t="str">
        <f t="shared" si="33"/>
        <v>小学音乐</v>
      </c>
      <c r="U369" s="3">
        <f t="shared" si="34"/>
        <v>86.56</v>
      </c>
      <c r="V369" s="3">
        <f t="shared" si="35"/>
        <v>86.56</v>
      </c>
    </row>
    <row r="370" s="3" customFormat="1" ht="13" customHeight="1" spans="1:22">
      <c r="A370" s="12">
        <v>453</v>
      </c>
      <c r="B370" s="13" t="s">
        <v>1268</v>
      </c>
      <c r="C370" s="27" t="s">
        <v>144</v>
      </c>
      <c r="D370" s="13" t="s">
        <v>807</v>
      </c>
      <c r="E370" s="13" t="s">
        <v>1208</v>
      </c>
      <c r="F370" s="26">
        <v>85.5</v>
      </c>
      <c r="G370" s="15">
        <v>58</v>
      </c>
      <c r="H370" s="15" t="s">
        <v>809</v>
      </c>
      <c r="I370" s="21">
        <v>14</v>
      </c>
      <c r="J370" s="21">
        <v>7</v>
      </c>
      <c r="K370" s="21">
        <v>86.4</v>
      </c>
      <c r="L370" s="21">
        <v>86.4</v>
      </c>
      <c r="N370" s="3" cm="1">
        <f t="array" ref="N370">SUMPRODUCT(--(($T$3:$T$793=T370)*($U$3:$U$793&gt;U370))+1)-790</f>
        <v>37</v>
      </c>
      <c r="O370" s="3" cm="1">
        <f t="array" ref="O370">SUMPRODUCT(--(($R$3:$R$793=R370)*($S$3:$S$793&gt;S370))+1)-790</f>
        <v>37</v>
      </c>
      <c r="P370" s="3" t="b">
        <f t="shared" si="30"/>
        <v>1</v>
      </c>
      <c r="R370" s="3" t="str">
        <f t="shared" si="31"/>
        <v>小学音乐</v>
      </c>
      <c r="S370" s="3">
        <f t="shared" si="32"/>
        <v>85.95</v>
      </c>
      <c r="T370" s="3" t="str">
        <f t="shared" si="33"/>
        <v>小学音乐</v>
      </c>
      <c r="U370" s="3">
        <f t="shared" si="34"/>
        <v>85.95</v>
      </c>
      <c r="V370" s="3">
        <f t="shared" si="35"/>
        <v>85.95</v>
      </c>
    </row>
    <row r="371" s="3" customFormat="1" ht="13" customHeight="1" spans="1:22">
      <c r="A371" s="12">
        <v>404</v>
      </c>
      <c r="B371" s="13" t="s">
        <v>1219</v>
      </c>
      <c r="C371" s="27" t="s">
        <v>271</v>
      </c>
      <c r="D371" s="13" t="s">
        <v>807</v>
      </c>
      <c r="E371" s="13" t="s">
        <v>1208</v>
      </c>
      <c r="F371" s="28">
        <v>91.5</v>
      </c>
      <c r="G371" s="17">
        <v>11</v>
      </c>
      <c r="H371" s="17" t="s">
        <v>809</v>
      </c>
      <c r="I371" s="22">
        <v>14</v>
      </c>
      <c r="J371" s="21">
        <v>8</v>
      </c>
      <c r="K371" s="22">
        <v>84.5</v>
      </c>
      <c r="L371" s="22">
        <v>84.5</v>
      </c>
      <c r="N371" s="3" cm="1">
        <f t="array" ref="N371">SUMPRODUCT(--(($T$3:$T$793=T371)*($U$3:$U$793&gt;U371))+1)-790</f>
        <v>15</v>
      </c>
      <c r="O371" s="3" cm="1">
        <f t="array" ref="O371">SUMPRODUCT(--(($R$3:$R$793=R371)*($S$3:$S$793&gt;S371))+1)-790</f>
        <v>15</v>
      </c>
      <c r="P371" s="3" t="b">
        <f t="shared" si="30"/>
        <v>1</v>
      </c>
      <c r="R371" s="3" t="str">
        <f t="shared" si="31"/>
        <v>小学音乐</v>
      </c>
      <c r="S371" s="3">
        <f t="shared" si="32"/>
        <v>88</v>
      </c>
      <c r="T371" s="3" t="str">
        <f t="shared" si="33"/>
        <v>小学音乐</v>
      </c>
      <c r="U371" s="3">
        <f t="shared" si="34"/>
        <v>88</v>
      </c>
      <c r="V371" s="3">
        <f t="shared" si="35"/>
        <v>88</v>
      </c>
    </row>
    <row r="372" s="3" customFormat="1" ht="13" customHeight="1" spans="1:22">
      <c r="A372" s="12">
        <v>422</v>
      </c>
      <c r="B372" s="13" t="s">
        <v>1237</v>
      </c>
      <c r="C372" s="27" t="s">
        <v>493</v>
      </c>
      <c r="D372" s="13" t="s">
        <v>807</v>
      </c>
      <c r="E372" s="13" t="s">
        <v>1208</v>
      </c>
      <c r="F372" s="26">
        <v>89</v>
      </c>
      <c r="G372" s="15">
        <v>29</v>
      </c>
      <c r="H372" s="15" t="s">
        <v>809</v>
      </c>
      <c r="I372" s="21">
        <v>14</v>
      </c>
      <c r="J372" s="21">
        <v>9</v>
      </c>
      <c r="K372" s="21">
        <v>80.88</v>
      </c>
      <c r="L372" s="21">
        <v>80.88</v>
      </c>
      <c r="N372" s="3" cm="1">
        <f t="array" ref="N372">SUMPRODUCT(--(($T$3:$T$793=T372)*($U$3:$U$793&gt;U372))+1)-790</f>
        <v>46</v>
      </c>
      <c r="O372" s="3" cm="1">
        <f t="array" ref="O372">SUMPRODUCT(--(($R$3:$R$793=R372)*($S$3:$S$793&gt;S372))+1)-790</f>
        <v>46</v>
      </c>
      <c r="P372" s="3" t="b">
        <f t="shared" si="30"/>
        <v>1</v>
      </c>
      <c r="R372" s="3" t="str">
        <f t="shared" si="31"/>
        <v>小学音乐</v>
      </c>
      <c r="S372" s="3">
        <f t="shared" si="32"/>
        <v>84.94</v>
      </c>
      <c r="T372" s="3" t="str">
        <f t="shared" si="33"/>
        <v>小学音乐</v>
      </c>
      <c r="U372" s="3">
        <f t="shared" si="34"/>
        <v>84.94</v>
      </c>
      <c r="V372" s="3">
        <f t="shared" si="35"/>
        <v>84.94</v>
      </c>
    </row>
    <row r="373" s="3" customFormat="1" ht="13" customHeight="1" spans="1:22">
      <c r="A373" s="12">
        <v>436</v>
      </c>
      <c r="B373" s="13" t="s">
        <v>1251</v>
      </c>
      <c r="C373" s="27" t="s">
        <v>551</v>
      </c>
      <c r="D373" s="13" t="s">
        <v>807</v>
      </c>
      <c r="E373" s="13" t="s">
        <v>1208</v>
      </c>
      <c r="F373" s="26">
        <v>87</v>
      </c>
      <c r="G373" s="15">
        <v>43</v>
      </c>
      <c r="H373" s="15" t="s">
        <v>809</v>
      </c>
      <c r="I373" s="21">
        <v>14</v>
      </c>
      <c r="J373" s="21">
        <v>10</v>
      </c>
      <c r="K373" s="21">
        <v>79.76</v>
      </c>
      <c r="L373" s="21">
        <v>79.76</v>
      </c>
      <c r="N373" s="3" cm="1">
        <f t="array" ref="N373">SUMPRODUCT(--(($T$3:$T$793=T373)*($U$3:$U$793&gt;U373))+1)-790</f>
        <v>57</v>
      </c>
      <c r="O373" s="3" cm="1">
        <f t="array" ref="O373">SUMPRODUCT(--(($R$3:$R$793=R373)*($S$3:$S$793&gt;S373))+1)-790</f>
        <v>57</v>
      </c>
      <c r="P373" s="3" t="b">
        <f t="shared" si="30"/>
        <v>1</v>
      </c>
      <c r="R373" s="3" t="str">
        <f t="shared" si="31"/>
        <v>小学音乐</v>
      </c>
      <c r="S373" s="3">
        <f t="shared" si="32"/>
        <v>83.38</v>
      </c>
      <c r="T373" s="3" t="str">
        <f t="shared" si="33"/>
        <v>小学音乐</v>
      </c>
      <c r="U373" s="3">
        <f t="shared" si="34"/>
        <v>83.38</v>
      </c>
      <c r="V373" s="3">
        <f t="shared" si="35"/>
        <v>83.38</v>
      </c>
    </row>
    <row r="374" s="3" customFormat="1" ht="13" customHeight="1" spans="1:22">
      <c r="A374" s="12">
        <v>425</v>
      </c>
      <c r="B374" s="13" t="s">
        <v>1240</v>
      </c>
      <c r="C374" s="27" t="s">
        <v>579</v>
      </c>
      <c r="D374" s="13" t="s">
        <v>807</v>
      </c>
      <c r="E374" s="13" t="s">
        <v>1208</v>
      </c>
      <c r="F374" s="26">
        <v>89</v>
      </c>
      <c r="G374" s="15">
        <v>29</v>
      </c>
      <c r="H374" s="15" t="s">
        <v>809</v>
      </c>
      <c r="I374" s="21">
        <v>14</v>
      </c>
      <c r="J374" s="21">
        <v>11</v>
      </c>
      <c r="K374" s="21">
        <v>79.18</v>
      </c>
      <c r="L374" s="21">
        <v>79.18</v>
      </c>
      <c r="N374" s="3" cm="1">
        <f t="array" ref="N374">SUMPRODUCT(--(($T$3:$T$793=T374)*($U$3:$U$793&gt;U374))+1)-790</f>
        <v>53</v>
      </c>
      <c r="O374" s="3" cm="1">
        <f t="array" ref="O374">SUMPRODUCT(--(($R$3:$R$793=R374)*($S$3:$S$793&gt;S374))+1)-790</f>
        <v>53</v>
      </c>
      <c r="P374" s="3" t="b">
        <f t="shared" si="30"/>
        <v>1</v>
      </c>
      <c r="R374" s="3" t="str">
        <f t="shared" si="31"/>
        <v>小学音乐</v>
      </c>
      <c r="S374" s="3">
        <f t="shared" si="32"/>
        <v>84.09</v>
      </c>
      <c r="T374" s="3" t="str">
        <f t="shared" si="33"/>
        <v>小学音乐</v>
      </c>
      <c r="U374" s="3">
        <f t="shared" si="34"/>
        <v>84.09</v>
      </c>
      <c r="V374" s="3">
        <f t="shared" si="35"/>
        <v>84.09</v>
      </c>
    </row>
    <row r="375" s="3" customFormat="1" ht="13" customHeight="1" spans="1:22">
      <c r="A375" s="12">
        <v>426</v>
      </c>
      <c r="B375" s="13" t="s">
        <v>1241</v>
      </c>
      <c r="C375" s="27" t="s">
        <v>473</v>
      </c>
      <c r="D375" s="13" t="s">
        <v>807</v>
      </c>
      <c r="E375" s="13" t="s">
        <v>1208</v>
      </c>
      <c r="F375" s="26">
        <v>88.75</v>
      </c>
      <c r="G375" s="15">
        <v>34</v>
      </c>
      <c r="H375" s="15" t="s">
        <v>809</v>
      </c>
      <c r="I375" s="21">
        <v>14</v>
      </c>
      <c r="J375" s="21">
        <v>12</v>
      </c>
      <c r="K375" s="21">
        <v>81.38</v>
      </c>
      <c r="L375" s="21">
        <v>81.38</v>
      </c>
      <c r="N375" s="3" cm="1">
        <f t="array" ref="N375">SUMPRODUCT(--(($T$3:$T$793=T375)*($U$3:$U$793&gt;U375))+1)-790</f>
        <v>44</v>
      </c>
      <c r="O375" s="3" cm="1">
        <f t="array" ref="O375">SUMPRODUCT(--(($R$3:$R$793=R375)*($S$3:$S$793&gt;S375))+1)-790</f>
        <v>44</v>
      </c>
      <c r="P375" s="3" t="b">
        <f t="shared" si="30"/>
        <v>1</v>
      </c>
      <c r="R375" s="3" t="str">
        <f t="shared" si="31"/>
        <v>小学音乐</v>
      </c>
      <c r="S375" s="3">
        <f t="shared" si="32"/>
        <v>85.065</v>
      </c>
      <c r="T375" s="3" t="str">
        <f t="shared" si="33"/>
        <v>小学音乐</v>
      </c>
      <c r="U375" s="3">
        <f t="shared" si="34"/>
        <v>85.065</v>
      </c>
      <c r="V375" s="3">
        <f t="shared" si="35"/>
        <v>85.065</v>
      </c>
    </row>
    <row r="376" s="3" customFormat="1" ht="13" customHeight="1" spans="1:22">
      <c r="A376" s="12">
        <v>442</v>
      </c>
      <c r="B376" s="13" t="s">
        <v>1257</v>
      </c>
      <c r="C376" s="27" t="s">
        <v>367</v>
      </c>
      <c r="D376" s="13" t="s">
        <v>807</v>
      </c>
      <c r="E376" s="13" t="s">
        <v>1208</v>
      </c>
      <c r="F376" s="26">
        <v>86.5</v>
      </c>
      <c r="G376" s="15">
        <v>50</v>
      </c>
      <c r="H376" s="15" t="s">
        <v>809</v>
      </c>
      <c r="I376" s="21">
        <v>14</v>
      </c>
      <c r="J376" s="21">
        <v>13</v>
      </c>
      <c r="K376" s="21">
        <v>82.9</v>
      </c>
      <c r="L376" s="21">
        <v>82.9</v>
      </c>
      <c r="N376" s="3" cm="1">
        <f t="array" ref="N376">SUMPRODUCT(--(($T$3:$T$793=T376)*($U$3:$U$793&gt;U376))+1)-790</f>
        <v>48</v>
      </c>
      <c r="O376" s="3" cm="1">
        <f t="array" ref="O376">SUMPRODUCT(--(($R$3:$R$793=R376)*($S$3:$S$793&gt;S376))+1)-790</f>
        <v>48</v>
      </c>
      <c r="P376" s="3" t="b">
        <f t="shared" si="30"/>
        <v>1</v>
      </c>
      <c r="R376" s="3" t="str">
        <f t="shared" si="31"/>
        <v>小学音乐</v>
      </c>
      <c r="S376" s="3">
        <f t="shared" si="32"/>
        <v>84.7</v>
      </c>
      <c r="T376" s="3" t="str">
        <f t="shared" si="33"/>
        <v>小学音乐</v>
      </c>
      <c r="U376" s="3">
        <f t="shared" si="34"/>
        <v>84.7</v>
      </c>
      <c r="V376" s="3">
        <f t="shared" si="35"/>
        <v>84.7</v>
      </c>
    </row>
    <row r="377" s="3" customFormat="1" ht="13" customHeight="1" spans="1:22">
      <c r="A377" s="12">
        <v>451</v>
      </c>
      <c r="B377" s="13" t="s">
        <v>1266</v>
      </c>
      <c r="C377" s="27" t="s">
        <v>226</v>
      </c>
      <c r="D377" s="13" t="s">
        <v>807</v>
      </c>
      <c r="E377" s="13" t="s">
        <v>1208</v>
      </c>
      <c r="F377" s="26">
        <v>85.5</v>
      </c>
      <c r="G377" s="15">
        <v>58</v>
      </c>
      <c r="H377" s="15" t="s">
        <v>809</v>
      </c>
      <c r="I377" s="21">
        <v>14</v>
      </c>
      <c r="J377" s="21">
        <v>14</v>
      </c>
      <c r="K377" s="21">
        <v>85.18</v>
      </c>
      <c r="L377" s="21">
        <v>85.18</v>
      </c>
      <c r="N377" s="3" cm="1">
        <f t="array" ref="N377">SUMPRODUCT(--(($T$3:$T$793=T377)*($U$3:$U$793&gt;U377))+1)-790</f>
        <v>42</v>
      </c>
      <c r="O377" s="3" cm="1">
        <f t="array" ref="O377">SUMPRODUCT(--(($R$3:$R$793=R377)*($S$3:$S$793&gt;S377))+1)-790</f>
        <v>42</v>
      </c>
      <c r="P377" s="3" t="b">
        <f t="shared" si="30"/>
        <v>1</v>
      </c>
      <c r="R377" s="3" t="str">
        <f t="shared" si="31"/>
        <v>小学音乐</v>
      </c>
      <c r="S377" s="3">
        <f t="shared" si="32"/>
        <v>85.34</v>
      </c>
      <c r="T377" s="3" t="str">
        <f t="shared" si="33"/>
        <v>小学音乐</v>
      </c>
      <c r="U377" s="3">
        <f t="shared" si="34"/>
        <v>85.34</v>
      </c>
      <c r="V377" s="3">
        <f t="shared" si="35"/>
        <v>85.34</v>
      </c>
    </row>
    <row r="378" s="3" customFormat="1" ht="13" customHeight="1" spans="1:22">
      <c r="A378" s="12">
        <v>409</v>
      </c>
      <c r="B378" s="13" t="s">
        <v>1224</v>
      </c>
      <c r="C378" s="27" t="s">
        <v>429</v>
      </c>
      <c r="D378" s="13" t="s">
        <v>807</v>
      </c>
      <c r="E378" s="13" t="s">
        <v>1208</v>
      </c>
      <c r="F378" s="26">
        <v>90.75</v>
      </c>
      <c r="G378" s="15">
        <v>17</v>
      </c>
      <c r="H378" s="15" t="s">
        <v>809</v>
      </c>
      <c r="I378" s="21">
        <v>14</v>
      </c>
      <c r="J378" s="21">
        <v>15</v>
      </c>
      <c r="K378" s="21">
        <v>82.06</v>
      </c>
      <c r="L378" s="21">
        <v>82.06</v>
      </c>
      <c r="N378" s="3" cm="1">
        <f t="array" ref="N378">SUMPRODUCT(--(($T$3:$T$793=T378)*($U$3:$U$793&gt;U378))+1)-790</f>
        <v>31</v>
      </c>
      <c r="O378" s="3" cm="1">
        <f t="array" ref="O378">SUMPRODUCT(--(($R$3:$R$793=R378)*($S$3:$S$793&gt;S378))+1)-790</f>
        <v>31</v>
      </c>
      <c r="P378" s="3" t="b">
        <f t="shared" si="30"/>
        <v>1</v>
      </c>
      <c r="R378" s="3" t="str">
        <f t="shared" si="31"/>
        <v>小学音乐</v>
      </c>
      <c r="S378" s="3">
        <f t="shared" si="32"/>
        <v>86.405</v>
      </c>
      <c r="T378" s="3" t="str">
        <f t="shared" si="33"/>
        <v>小学音乐</v>
      </c>
      <c r="U378" s="3">
        <f t="shared" si="34"/>
        <v>86.405</v>
      </c>
      <c r="V378" s="3">
        <f t="shared" si="35"/>
        <v>86.405</v>
      </c>
    </row>
    <row r="379" s="3" customFormat="1" ht="13" customHeight="1" spans="1:22">
      <c r="A379" s="12">
        <v>399</v>
      </c>
      <c r="B379" s="13" t="s">
        <v>1214</v>
      </c>
      <c r="C379" s="27" t="s">
        <v>553</v>
      </c>
      <c r="D379" s="13" t="s">
        <v>807</v>
      </c>
      <c r="E379" s="13" t="s">
        <v>1208</v>
      </c>
      <c r="F379" s="26">
        <v>93</v>
      </c>
      <c r="G379" s="15">
        <v>7</v>
      </c>
      <c r="H379" s="15" t="s">
        <v>809</v>
      </c>
      <c r="I379" s="21">
        <v>14</v>
      </c>
      <c r="J379" s="21">
        <v>16</v>
      </c>
      <c r="K379" s="21">
        <v>79.72</v>
      </c>
      <c r="L379" s="21">
        <v>79.72</v>
      </c>
      <c r="N379" s="3" cm="1">
        <f t="array" ref="N379">SUMPRODUCT(--(($T$3:$T$793=T379)*($U$3:$U$793&gt;U379))+1)-790</f>
        <v>32</v>
      </c>
      <c r="O379" s="3" cm="1">
        <f t="array" ref="O379">SUMPRODUCT(--(($R$3:$R$793=R379)*($S$3:$S$793&gt;S379))+1)-790</f>
        <v>32</v>
      </c>
      <c r="P379" s="3" t="b">
        <f t="shared" si="30"/>
        <v>1</v>
      </c>
      <c r="R379" s="3" t="str">
        <f t="shared" si="31"/>
        <v>小学音乐</v>
      </c>
      <c r="S379" s="3">
        <f t="shared" si="32"/>
        <v>86.36</v>
      </c>
      <c r="T379" s="3" t="str">
        <f t="shared" si="33"/>
        <v>小学音乐</v>
      </c>
      <c r="U379" s="3">
        <f t="shared" si="34"/>
        <v>86.36</v>
      </c>
      <c r="V379" s="3">
        <f t="shared" si="35"/>
        <v>86.36</v>
      </c>
    </row>
    <row r="380" s="3" customFormat="1" ht="13" customHeight="1" spans="1:22">
      <c r="A380" s="12">
        <v>446</v>
      </c>
      <c r="B380" s="13" t="s">
        <v>1261</v>
      </c>
      <c r="C380" s="27" t="s">
        <v>137</v>
      </c>
      <c r="D380" s="13" t="s">
        <v>807</v>
      </c>
      <c r="E380" s="13" t="s">
        <v>1208</v>
      </c>
      <c r="F380" s="26">
        <v>86</v>
      </c>
      <c r="G380" s="15">
        <v>54</v>
      </c>
      <c r="H380" s="15" t="s">
        <v>809</v>
      </c>
      <c r="I380" s="21">
        <v>14</v>
      </c>
      <c r="J380" s="21">
        <v>17</v>
      </c>
      <c r="K380" s="21">
        <v>86.54</v>
      </c>
      <c r="L380" s="21">
        <v>86.54</v>
      </c>
      <c r="N380" s="3" cm="1">
        <f t="array" ref="N380">SUMPRODUCT(--(($T$3:$T$793=T380)*($U$3:$U$793&gt;U380))+1)-790</f>
        <v>33</v>
      </c>
      <c r="O380" s="3" cm="1">
        <f t="array" ref="O380">SUMPRODUCT(--(($R$3:$R$793=R380)*($S$3:$S$793&gt;S380))+1)-790</f>
        <v>33</v>
      </c>
      <c r="P380" s="3" t="b">
        <f t="shared" si="30"/>
        <v>1</v>
      </c>
      <c r="R380" s="3" t="str">
        <f t="shared" si="31"/>
        <v>小学音乐</v>
      </c>
      <c r="S380" s="3">
        <f t="shared" si="32"/>
        <v>86.27</v>
      </c>
      <c r="T380" s="3" t="str">
        <f t="shared" si="33"/>
        <v>小学音乐</v>
      </c>
      <c r="U380" s="3">
        <f t="shared" si="34"/>
        <v>86.27</v>
      </c>
      <c r="V380" s="3">
        <f t="shared" si="35"/>
        <v>86.27</v>
      </c>
    </row>
    <row r="381" s="3" customFormat="1" ht="13" customHeight="1" spans="1:22">
      <c r="A381" s="12">
        <v>450</v>
      </c>
      <c r="B381" s="13" t="s">
        <v>1265</v>
      </c>
      <c r="C381" s="27" t="s">
        <v>146</v>
      </c>
      <c r="D381" s="13" t="s">
        <v>807</v>
      </c>
      <c r="E381" s="13" t="s">
        <v>1208</v>
      </c>
      <c r="F381" s="26">
        <v>85.5</v>
      </c>
      <c r="G381" s="15">
        <v>58</v>
      </c>
      <c r="H381" s="15" t="s">
        <v>809</v>
      </c>
      <c r="I381" s="21">
        <v>14</v>
      </c>
      <c r="J381" s="21">
        <v>19</v>
      </c>
      <c r="K381" s="21">
        <v>86.36</v>
      </c>
      <c r="L381" s="21">
        <v>86.36</v>
      </c>
      <c r="N381" s="3" cm="1">
        <f t="array" ref="N381">SUMPRODUCT(--(($T$3:$T$793=T381)*($U$3:$U$793&gt;U381))+1)-790</f>
        <v>38</v>
      </c>
      <c r="O381" s="3" cm="1">
        <f t="array" ref="O381">SUMPRODUCT(--(($R$3:$R$793=R381)*($S$3:$S$793&gt;S381))+1)-790</f>
        <v>38</v>
      </c>
      <c r="P381" s="3" t="b">
        <f t="shared" si="30"/>
        <v>1</v>
      </c>
      <c r="R381" s="3" t="str">
        <f t="shared" si="31"/>
        <v>小学音乐</v>
      </c>
      <c r="S381" s="3">
        <f t="shared" si="32"/>
        <v>85.93</v>
      </c>
      <c r="T381" s="3" t="str">
        <f t="shared" si="33"/>
        <v>小学音乐</v>
      </c>
      <c r="U381" s="3">
        <f t="shared" si="34"/>
        <v>85.93</v>
      </c>
      <c r="V381" s="3">
        <f t="shared" si="35"/>
        <v>85.93</v>
      </c>
    </row>
    <row r="382" s="3" customFormat="1" ht="13" customHeight="1" spans="1:22">
      <c r="A382" s="12">
        <v>449</v>
      </c>
      <c r="B382" s="13" t="s">
        <v>1264</v>
      </c>
      <c r="C382" s="27" t="s">
        <v>425</v>
      </c>
      <c r="D382" s="13" t="s">
        <v>807</v>
      </c>
      <c r="E382" s="13" t="s">
        <v>1208</v>
      </c>
      <c r="F382" s="26">
        <v>85.75</v>
      </c>
      <c r="G382" s="15">
        <v>56</v>
      </c>
      <c r="H382" s="15" t="s">
        <v>809</v>
      </c>
      <c r="I382" s="21">
        <v>14</v>
      </c>
      <c r="J382" s="21">
        <v>20</v>
      </c>
      <c r="K382" s="21">
        <v>82.12</v>
      </c>
      <c r="L382" s="21">
        <v>82.12</v>
      </c>
      <c r="N382" s="3" cm="1">
        <f t="array" ref="N382">SUMPRODUCT(--(($T$3:$T$793=T382)*($U$3:$U$793&gt;U382))+1)-790</f>
        <v>54</v>
      </c>
      <c r="O382" s="3" cm="1">
        <f t="array" ref="O382">SUMPRODUCT(--(($R$3:$R$793=R382)*($S$3:$S$793&gt;S382))+1)-790</f>
        <v>54</v>
      </c>
      <c r="P382" s="3" t="b">
        <f t="shared" si="30"/>
        <v>1</v>
      </c>
      <c r="R382" s="3" t="str">
        <f t="shared" si="31"/>
        <v>小学音乐</v>
      </c>
      <c r="S382" s="3">
        <f t="shared" si="32"/>
        <v>83.935</v>
      </c>
      <c r="T382" s="3" t="str">
        <f t="shared" si="33"/>
        <v>小学音乐</v>
      </c>
      <c r="U382" s="3">
        <f t="shared" si="34"/>
        <v>83.935</v>
      </c>
      <c r="V382" s="3">
        <f t="shared" si="35"/>
        <v>83.935</v>
      </c>
    </row>
    <row r="383" s="3" customFormat="1" ht="13" customHeight="1" spans="1:22">
      <c r="A383" s="12">
        <v>414</v>
      </c>
      <c r="B383" s="13" t="s">
        <v>1229</v>
      </c>
      <c r="C383" s="27" t="s">
        <v>414</v>
      </c>
      <c r="D383" s="13" t="s">
        <v>807</v>
      </c>
      <c r="E383" s="13" t="s">
        <v>1208</v>
      </c>
      <c r="F383" s="26">
        <v>90</v>
      </c>
      <c r="G383" s="15">
        <v>22</v>
      </c>
      <c r="H383" s="15" t="s">
        <v>809</v>
      </c>
      <c r="I383" s="21">
        <v>14</v>
      </c>
      <c r="J383" s="21">
        <v>21</v>
      </c>
      <c r="K383" s="21">
        <v>82.22</v>
      </c>
      <c r="L383" s="21">
        <v>82.22</v>
      </c>
      <c r="N383" s="3" cm="1">
        <f t="array" ref="N383">SUMPRODUCT(--(($T$3:$T$793=T383)*($U$3:$U$793&gt;U383))+1)-790</f>
        <v>35</v>
      </c>
      <c r="O383" s="3" cm="1">
        <f t="array" ref="O383">SUMPRODUCT(--(($R$3:$R$793=R383)*($S$3:$S$793&gt;S383))+1)-790</f>
        <v>35</v>
      </c>
      <c r="P383" s="3" t="b">
        <f t="shared" si="30"/>
        <v>1</v>
      </c>
      <c r="R383" s="3" t="str">
        <f t="shared" si="31"/>
        <v>小学音乐</v>
      </c>
      <c r="S383" s="3">
        <f t="shared" si="32"/>
        <v>86.11</v>
      </c>
      <c r="T383" s="3" t="str">
        <f t="shared" si="33"/>
        <v>小学音乐</v>
      </c>
      <c r="U383" s="3">
        <f t="shared" si="34"/>
        <v>86.11</v>
      </c>
      <c r="V383" s="3">
        <f t="shared" si="35"/>
        <v>86.11</v>
      </c>
    </row>
    <row r="384" s="3" customFormat="1" ht="13" customHeight="1" spans="1:22">
      <c r="A384" s="12">
        <v>423</v>
      </c>
      <c r="B384" s="13" t="s">
        <v>1238</v>
      </c>
      <c r="C384" s="27" t="s">
        <v>485</v>
      </c>
      <c r="D384" s="13" t="s">
        <v>807</v>
      </c>
      <c r="E384" s="13" t="s">
        <v>1208</v>
      </c>
      <c r="F384" s="26">
        <v>89</v>
      </c>
      <c r="G384" s="15">
        <v>29</v>
      </c>
      <c r="H384" s="15" t="s">
        <v>809</v>
      </c>
      <c r="I384" s="21">
        <v>14</v>
      </c>
      <c r="J384" s="21">
        <v>22</v>
      </c>
      <c r="K384" s="21">
        <v>81.02</v>
      </c>
      <c r="L384" s="21">
        <v>81.02</v>
      </c>
      <c r="N384" s="3" cm="1">
        <f t="array" ref="N384">SUMPRODUCT(--(($T$3:$T$793=T384)*($U$3:$U$793&gt;U384))+1)-790</f>
        <v>45</v>
      </c>
      <c r="O384" s="3" cm="1">
        <f t="array" ref="O384">SUMPRODUCT(--(($R$3:$R$793=R384)*($S$3:$S$793&gt;S384))+1)-790</f>
        <v>45</v>
      </c>
      <c r="P384" s="3" t="b">
        <f t="shared" si="30"/>
        <v>1</v>
      </c>
      <c r="R384" s="3" t="str">
        <f t="shared" si="31"/>
        <v>小学音乐</v>
      </c>
      <c r="S384" s="3">
        <f t="shared" si="32"/>
        <v>85.01</v>
      </c>
      <c r="T384" s="3" t="str">
        <f t="shared" si="33"/>
        <v>小学音乐</v>
      </c>
      <c r="U384" s="3">
        <f t="shared" si="34"/>
        <v>85.01</v>
      </c>
      <c r="V384" s="3">
        <f t="shared" si="35"/>
        <v>85.01</v>
      </c>
    </row>
    <row r="385" s="3" customFormat="1" ht="13" customHeight="1" spans="1:22">
      <c r="A385" s="12">
        <v>408</v>
      </c>
      <c r="B385" s="13" t="s">
        <v>1223</v>
      </c>
      <c r="C385" s="27" t="s">
        <v>66</v>
      </c>
      <c r="D385" s="13" t="s">
        <v>807</v>
      </c>
      <c r="E385" s="13" t="s">
        <v>1208</v>
      </c>
      <c r="F385" s="26">
        <v>91</v>
      </c>
      <c r="G385" s="15">
        <v>13</v>
      </c>
      <c r="H385" s="15" t="s">
        <v>809</v>
      </c>
      <c r="I385" s="21">
        <v>14</v>
      </c>
      <c r="J385" s="21">
        <v>23</v>
      </c>
      <c r="K385" s="21">
        <v>87.72</v>
      </c>
      <c r="L385" s="21">
        <v>87.72</v>
      </c>
      <c r="N385" s="3" cm="1">
        <f t="array" ref="N385">SUMPRODUCT(--(($T$3:$T$793=T385)*($U$3:$U$793&gt;U385))+1)-790</f>
        <v>8</v>
      </c>
      <c r="O385" s="3" cm="1">
        <f t="array" ref="O385">SUMPRODUCT(--(($R$3:$R$793=R385)*($S$3:$S$793&gt;S385))+1)-790</f>
        <v>8</v>
      </c>
      <c r="P385" s="3" t="b">
        <f t="shared" si="30"/>
        <v>1</v>
      </c>
      <c r="R385" s="3" t="str">
        <f t="shared" si="31"/>
        <v>小学音乐</v>
      </c>
      <c r="S385" s="3">
        <f t="shared" si="32"/>
        <v>89.36</v>
      </c>
      <c r="T385" s="3" t="str">
        <f t="shared" si="33"/>
        <v>小学音乐</v>
      </c>
      <c r="U385" s="3">
        <f t="shared" si="34"/>
        <v>89.36</v>
      </c>
      <c r="V385" s="3">
        <f t="shared" si="35"/>
        <v>89.36</v>
      </c>
    </row>
    <row r="386" s="3" customFormat="1" ht="13" customHeight="1" spans="1:22">
      <c r="A386" s="12">
        <v>447</v>
      </c>
      <c r="B386" s="13" t="s">
        <v>1262</v>
      </c>
      <c r="C386" s="27" t="s">
        <v>343</v>
      </c>
      <c r="D386" s="13" t="s">
        <v>807</v>
      </c>
      <c r="E386" s="13" t="s">
        <v>1208</v>
      </c>
      <c r="F386" s="26">
        <v>86</v>
      </c>
      <c r="G386" s="15">
        <v>54</v>
      </c>
      <c r="H386" s="15" t="s">
        <v>809</v>
      </c>
      <c r="I386" s="21">
        <v>14</v>
      </c>
      <c r="J386" s="21">
        <v>24</v>
      </c>
      <c r="K386" s="21">
        <v>83.28</v>
      </c>
      <c r="L386" s="21">
        <v>83.28</v>
      </c>
      <c r="N386" s="3" cm="1">
        <f t="array" ref="N386">SUMPRODUCT(--(($T$3:$T$793=T386)*($U$3:$U$793&gt;U386))+1)-790</f>
        <v>49</v>
      </c>
      <c r="O386" s="3" cm="1">
        <f t="array" ref="O386">SUMPRODUCT(--(($R$3:$R$793=R386)*($S$3:$S$793&gt;S386))+1)-790</f>
        <v>49</v>
      </c>
      <c r="P386" s="3" t="b">
        <f t="shared" si="30"/>
        <v>1</v>
      </c>
      <c r="R386" s="3" t="str">
        <f t="shared" si="31"/>
        <v>小学音乐</v>
      </c>
      <c r="S386" s="3">
        <f t="shared" si="32"/>
        <v>84.64</v>
      </c>
      <c r="T386" s="3" t="str">
        <f t="shared" si="33"/>
        <v>小学音乐</v>
      </c>
      <c r="U386" s="3">
        <f t="shared" si="34"/>
        <v>84.64</v>
      </c>
      <c r="V386" s="3">
        <f t="shared" si="35"/>
        <v>84.64</v>
      </c>
    </row>
    <row r="387" s="3" customFormat="1" ht="13" customHeight="1" spans="1:22">
      <c r="A387" s="12">
        <v>415</v>
      </c>
      <c r="B387" s="13" t="s">
        <v>1230</v>
      </c>
      <c r="C387" s="27" t="s">
        <v>576</v>
      </c>
      <c r="D387" s="13" t="s">
        <v>807</v>
      </c>
      <c r="E387" s="13" t="s">
        <v>1208</v>
      </c>
      <c r="F387" s="26">
        <v>89.75</v>
      </c>
      <c r="G387" s="15">
        <v>23</v>
      </c>
      <c r="H387" s="15" t="s">
        <v>809</v>
      </c>
      <c r="I387" s="21">
        <v>14</v>
      </c>
      <c r="J387" s="21">
        <v>25</v>
      </c>
      <c r="K387" s="21">
        <v>79.28</v>
      </c>
      <c r="L387" s="21">
        <v>79.28</v>
      </c>
      <c r="N387" s="3" cm="1">
        <f t="array" ref="N387">SUMPRODUCT(--(($T$3:$T$793=T387)*($U$3:$U$793&gt;U387))+1)-790</f>
        <v>52</v>
      </c>
      <c r="O387" s="3" cm="1">
        <f t="array" ref="O387">SUMPRODUCT(--(($R$3:$R$793=R387)*($S$3:$S$793&gt;S387))+1)-790</f>
        <v>52</v>
      </c>
      <c r="P387" s="3" t="b">
        <f t="shared" ref="P387:P450" si="36">N387=O387</f>
        <v>1</v>
      </c>
      <c r="R387" s="3" t="str">
        <f t="shared" ref="R387:R450" si="37">D387&amp;E387</f>
        <v>小学音乐</v>
      </c>
      <c r="S387" s="3">
        <f t="shared" ref="S387:S450" si="38">F387*0.5+L387*0.5</f>
        <v>84.515</v>
      </c>
      <c r="T387" s="3" t="str">
        <f t="shared" ref="T387:T450" si="39">D387&amp;E387</f>
        <v>小学音乐</v>
      </c>
      <c r="U387" s="3">
        <f t="shared" ref="U387:U450" si="40">F387*0.5+K387*0.5</f>
        <v>84.515</v>
      </c>
      <c r="V387" s="3">
        <f t="shared" ref="V387:V450" si="41">F387*0.5+L387*0.5</f>
        <v>84.515</v>
      </c>
    </row>
    <row r="388" s="3" customFormat="1" ht="13" customHeight="1" spans="1:22">
      <c r="A388" s="12">
        <v>431</v>
      </c>
      <c r="B388" s="13" t="s">
        <v>1246</v>
      </c>
      <c r="C388" s="27" t="s">
        <v>480</v>
      </c>
      <c r="D388" s="13" t="s">
        <v>807</v>
      </c>
      <c r="E388" s="13" t="s">
        <v>1208</v>
      </c>
      <c r="F388" s="26">
        <v>88</v>
      </c>
      <c r="G388" s="15">
        <v>38</v>
      </c>
      <c r="H388" s="15" t="s">
        <v>809</v>
      </c>
      <c r="I388" s="21">
        <v>14</v>
      </c>
      <c r="J388" s="21">
        <v>26</v>
      </c>
      <c r="K388" s="21">
        <v>81.2</v>
      </c>
      <c r="L388" s="21">
        <v>81.2</v>
      </c>
      <c r="N388" s="3" cm="1">
        <f t="array" ref="N388">SUMPRODUCT(--(($T$3:$T$793=T388)*($U$3:$U$793&gt;U388))+1)-790</f>
        <v>51</v>
      </c>
      <c r="O388" s="3" cm="1">
        <f t="array" ref="O388">SUMPRODUCT(--(($R$3:$R$793=R388)*($S$3:$S$793&gt;S388))+1)-790</f>
        <v>51</v>
      </c>
      <c r="P388" s="3" t="b">
        <f t="shared" si="36"/>
        <v>1</v>
      </c>
      <c r="R388" s="3" t="str">
        <f t="shared" si="37"/>
        <v>小学音乐</v>
      </c>
      <c r="S388" s="3">
        <f t="shared" si="38"/>
        <v>84.6</v>
      </c>
      <c r="T388" s="3" t="str">
        <f t="shared" si="39"/>
        <v>小学音乐</v>
      </c>
      <c r="U388" s="3">
        <f t="shared" si="40"/>
        <v>84.6</v>
      </c>
      <c r="V388" s="3">
        <f t="shared" si="41"/>
        <v>84.6</v>
      </c>
    </row>
    <row r="389" s="3" customFormat="1" ht="13" customHeight="1" spans="1:22">
      <c r="A389" s="12">
        <v>452</v>
      </c>
      <c r="B389" s="13" t="s">
        <v>1267</v>
      </c>
      <c r="C389" s="27" t="s">
        <v>456</v>
      </c>
      <c r="D389" s="13" t="s">
        <v>807</v>
      </c>
      <c r="E389" s="13" t="s">
        <v>1208</v>
      </c>
      <c r="F389" s="26">
        <v>85.5</v>
      </c>
      <c r="G389" s="15">
        <v>58</v>
      </c>
      <c r="H389" s="15" t="s">
        <v>809</v>
      </c>
      <c r="I389" s="21">
        <v>14</v>
      </c>
      <c r="J389" s="21">
        <v>27</v>
      </c>
      <c r="K389" s="21">
        <v>81.64</v>
      </c>
      <c r="L389" s="21">
        <v>81.64</v>
      </c>
      <c r="N389" s="3" cm="1">
        <f t="array" ref="N389">SUMPRODUCT(--(($T$3:$T$793=T389)*($U$3:$U$793&gt;U389))+1)-790</f>
        <v>56</v>
      </c>
      <c r="O389" s="3" cm="1">
        <f t="array" ref="O389">SUMPRODUCT(--(($R$3:$R$793=R389)*($S$3:$S$793&gt;S389))+1)-790</f>
        <v>56</v>
      </c>
      <c r="P389" s="3" t="b">
        <f t="shared" si="36"/>
        <v>1</v>
      </c>
      <c r="R389" s="3" t="str">
        <f t="shared" si="37"/>
        <v>小学音乐</v>
      </c>
      <c r="S389" s="3">
        <f t="shared" si="38"/>
        <v>83.57</v>
      </c>
      <c r="T389" s="3" t="str">
        <f t="shared" si="39"/>
        <v>小学音乐</v>
      </c>
      <c r="U389" s="3">
        <f t="shared" si="40"/>
        <v>83.57</v>
      </c>
      <c r="V389" s="3">
        <f t="shared" si="41"/>
        <v>83.57</v>
      </c>
    </row>
    <row r="390" s="3" customFormat="1" ht="13" customHeight="1" spans="1:22">
      <c r="A390" s="12">
        <v>393</v>
      </c>
      <c r="B390" s="13" t="s">
        <v>1207</v>
      </c>
      <c r="C390" s="27" t="s">
        <v>461</v>
      </c>
      <c r="D390" s="13" t="s">
        <v>807</v>
      </c>
      <c r="E390" s="13" t="s">
        <v>1208</v>
      </c>
      <c r="F390" s="26">
        <v>98</v>
      </c>
      <c r="G390" s="15">
        <v>1</v>
      </c>
      <c r="H390" s="15" t="s">
        <v>809</v>
      </c>
      <c r="I390" s="21">
        <v>14</v>
      </c>
      <c r="J390" s="21">
        <v>28</v>
      </c>
      <c r="K390" s="21">
        <v>81.54</v>
      </c>
      <c r="L390" s="21">
        <v>81.54</v>
      </c>
      <c r="N390" s="3" cm="1">
        <f t="array" ref="N390">SUMPRODUCT(--(($T$3:$T$793=T390)*($U$3:$U$793&gt;U390))+1)-790</f>
        <v>6</v>
      </c>
      <c r="O390" s="3" cm="1">
        <f t="array" ref="O390">SUMPRODUCT(--(($R$3:$R$793=R390)*($S$3:$S$793&gt;S390))+1)-790</f>
        <v>6</v>
      </c>
      <c r="P390" s="3" t="b">
        <f t="shared" si="36"/>
        <v>1</v>
      </c>
      <c r="R390" s="3" t="str">
        <f t="shared" si="37"/>
        <v>小学音乐</v>
      </c>
      <c r="S390" s="3">
        <f t="shared" si="38"/>
        <v>89.77</v>
      </c>
      <c r="T390" s="3" t="str">
        <f t="shared" si="39"/>
        <v>小学音乐</v>
      </c>
      <c r="U390" s="3">
        <f t="shared" si="40"/>
        <v>89.77</v>
      </c>
      <c r="V390" s="3">
        <f t="shared" si="41"/>
        <v>89.77</v>
      </c>
    </row>
    <row r="391" s="3" customFormat="1" ht="13" customHeight="1" spans="1:22">
      <c r="A391" s="12">
        <v>398</v>
      </c>
      <c r="B391" s="13" t="s">
        <v>1213</v>
      </c>
      <c r="C391" s="27" t="s">
        <v>467</v>
      </c>
      <c r="D391" s="13" t="s">
        <v>807</v>
      </c>
      <c r="E391" s="13" t="s">
        <v>1208</v>
      </c>
      <c r="F391" s="26">
        <v>94.25</v>
      </c>
      <c r="G391" s="15">
        <v>6</v>
      </c>
      <c r="H391" s="15" t="s">
        <v>809</v>
      </c>
      <c r="I391" s="21">
        <v>14</v>
      </c>
      <c r="J391" s="21">
        <v>29</v>
      </c>
      <c r="K391" s="21">
        <v>81.42</v>
      </c>
      <c r="L391" s="21">
        <v>81.42</v>
      </c>
      <c r="N391" s="3" cm="1">
        <f t="array" ref="N391">SUMPRODUCT(--(($T$3:$T$793=T391)*($U$3:$U$793&gt;U391))+1)-790</f>
        <v>20</v>
      </c>
      <c r="O391" s="3" cm="1">
        <f t="array" ref="O391">SUMPRODUCT(--(($R$3:$R$793=R391)*($S$3:$S$793&gt;S391))+1)-790</f>
        <v>20</v>
      </c>
      <c r="P391" s="3" t="b">
        <f t="shared" si="36"/>
        <v>1</v>
      </c>
      <c r="R391" s="3" t="str">
        <f t="shared" si="37"/>
        <v>小学音乐</v>
      </c>
      <c r="S391" s="3">
        <f t="shared" si="38"/>
        <v>87.835</v>
      </c>
      <c r="T391" s="3" t="str">
        <f t="shared" si="39"/>
        <v>小学音乐</v>
      </c>
      <c r="U391" s="3">
        <f t="shared" si="40"/>
        <v>87.835</v>
      </c>
      <c r="V391" s="3">
        <f t="shared" si="41"/>
        <v>87.835</v>
      </c>
    </row>
    <row r="392" s="3" customFormat="1" ht="13" customHeight="1" spans="1:22">
      <c r="A392" s="12">
        <v>434</v>
      </c>
      <c r="B392" s="13" t="s">
        <v>1249</v>
      </c>
      <c r="C392" s="27" t="s">
        <v>284</v>
      </c>
      <c r="D392" s="13" t="s">
        <v>807</v>
      </c>
      <c r="E392" s="13" t="s">
        <v>1208</v>
      </c>
      <c r="F392" s="26">
        <v>87.25</v>
      </c>
      <c r="G392" s="15">
        <v>41</v>
      </c>
      <c r="H392" s="15" t="s">
        <v>809</v>
      </c>
      <c r="I392" s="21">
        <v>14</v>
      </c>
      <c r="J392" s="21">
        <v>31</v>
      </c>
      <c r="K392" s="21">
        <v>84.3</v>
      </c>
      <c r="L392" s="21">
        <v>84.3</v>
      </c>
      <c r="N392" s="3" cm="1">
        <f t="array" ref="N392">SUMPRODUCT(--(($T$3:$T$793=T392)*($U$3:$U$793&gt;U392))+1)-790</f>
        <v>39</v>
      </c>
      <c r="O392" s="3" cm="1">
        <f t="array" ref="O392">SUMPRODUCT(--(($R$3:$R$793=R392)*($S$3:$S$793&gt;S392))+1)-790</f>
        <v>39</v>
      </c>
      <c r="P392" s="3" t="b">
        <f t="shared" si="36"/>
        <v>1</v>
      </c>
      <c r="R392" s="3" t="str">
        <f t="shared" si="37"/>
        <v>小学音乐</v>
      </c>
      <c r="S392" s="3">
        <f t="shared" si="38"/>
        <v>85.775</v>
      </c>
      <c r="T392" s="3" t="str">
        <f t="shared" si="39"/>
        <v>小学音乐</v>
      </c>
      <c r="U392" s="3">
        <f t="shared" si="40"/>
        <v>85.775</v>
      </c>
      <c r="V392" s="3">
        <f t="shared" si="41"/>
        <v>85.775</v>
      </c>
    </row>
    <row r="393" s="3" customFormat="1" ht="13" customHeight="1" spans="1:22">
      <c r="A393" s="12">
        <v>418</v>
      </c>
      <c r="B393" s="13" t="s">
        <v>1233</v>
      </c>
      <c r="C393" s="27" t="s">
        <v>503</v>
      </c>
      <c r="D393" s="13" t="s">
        <v>807</v>
      </c>
      <c r="E393" s="13" t="s">
        <v>1208</v>
      </c>
      <c r="F393" s="26">
        <v>89.5</v>
      </c>
      <c r="G393" s="15">
        <v>24</v>
      </c>
      <c r="H393" s="15" t="s">
        <v>809</v>
      </c>
      <c r="I393" s="21">
        <v>15</v>
      </c>
      <c r="J393" s="21">
        <v>1</v>
      </c>
      <c r="K393" s="21">
        <v>80.74</v>
      </c>
      <c r="L393" s="21">
        <v>80.74</v>
      </c>
      <c r="N393" s="3" cm="1">
        <f t="array" ref="N393">SUMPRODUCT(--(($T$3:$T$793=T393)*($U$3:$U$793&gt;U393))+1)-790</f>
        <v>43</v>
      </c>
      <c r="O393" s="3" cm="1">
        <f t="array" ref="O393">SUMPRODUCT(--(($R$3:$R$793=R393)*($S$3:$S$793&gt;S393))+1)-790</f>
        <v>43</v>
      </c>
      <c r="P393" s="3" t="b">
        <f t="shared" si="36"/>
        <v>1</v>
      </c>
      <c r="R393" s="3" t="str">
        <f t="shared" si="37"/>
        <v>小学音乐</v>
      </c>
      <c r="S393" s="3">
        <f t="shared" si="38"/>
        <v>85.12</v>
      </c>
      <c r="T393" s="3" t="str">
        <f t="shared" si="39"/>
        <v>小学音乐</v>
      </c>
      <c r="U393" s="3">
        <f t="shared" si="40"/>
        <v>85.12</v>
      </c>
      <c r="V393" s="3">
        <f t="shared" si="41"/>
        <v>85.12</v>
      </c>
    </row>
    <row r="394" s="3" customFormat="1" ht="13" customHeight="1" spans="1:22">
      <c r="A394" s="12">
        <v>403</v>
      </c>
      <c r="B394" s="13" t="s">
        <v>1218</v>
      </c>
      <c r="C394" s="27" t="s">
        <v>151</v>
      </c>
      <c r="D394" s="13" t="s">
        <v>807</v>
      </c>
      <c r="E394" s="13" t="s">
        <v>1208</v>
      </c>
      <c r="F394" s="26">
        <v>91.5</v>
      </c>
      <c r="G394" s="15">
        <v>11</v>
      </c>
      <c r="H394" s="15" t="s">
        <v>809</v>
      </c>
      <c r="I394" s="21">
        <v>15</v>
      </c>
      <c r="J394" s="21">
        <v>2</v>
      </c>
      <c r="K394" s="21">
        <v>86.3</v>
      </c>
      <c r="L394" s="21">
        <v>86.3</v>
      </c>
      <c r="N394" s="3" cm="1">
        <f t="array" ref="N394">SUMPRODUCT(--(($T$3:$T$793=T394)*($U$3:$U$793&gt;U394))+1)-790</f>
        <v>10</v>
      </c>
      <c r="O394" s="3" cm="1">
        <f t="array" ref="O394">SUMPRODUCT(--(($R$3:$R$793=R394)*($S$3:$S$793&gt;S394))+1)-790</f>
        <v>10</v>
      </c>
      <c r="P394" s="3" t="b">
        <f t="shared" si="36"/>
        <v>1</v>
      </c>
      <c r="R394" s="3" t="str">
        <f t="shared" si="37"/>
        <v>小学音乐</v>
      </c>
      <c r="S394" s="3">
        <f t="shared" si="38"/>
        <v>88.9</v>
      </c>
      <c r="T394" s="3" t="str">
        <f t="shared" si="39"/>
        <v>小学音乐</v>
      </c>
      <c r="U394" s="3">
        <f t="shared" si="40"/>
        <v>88.9</v>
      </c>
      <c r="V394" s="3">
        <f t="shared" si="41"/>
        <v>88.9</v>
      </c>
    </row>
    <row r="395" s="3" customFormat="1" ht="13" customHeight="1" spans="1:22">
      <c r="A395" s="12">
        <v>440</v>
      </c>
      <c r="B395" s="13" t="s">
        <v>1255</v>
      </c>
      <c r="C395" s="27" t="s">
        <v>397</v>
      </c>
      <c r="D395" s="13" t="s">
        <v>807</v>
      </c>
      <c r="E395" s="13" t="s">
        <v>1208</v>
      </c>
      <c r="F395" s="26">
        <v>86.75</v>
      </c>
      <c r="G395" s="15">
        <v>48</v>
      </c>
      <c r="H395" s="15" t="s">
        <v>809</v>
      </c>
      <c r="I395" s="21">
        <v>15</v>
      </c>
      <c r="J395" s="21">
        <v>3</v>
      </c>
      <c r="K395" s="21">
        <v>82.46</v>
      </c>
      <c r="L395" s="21">
        <v>82.46</v>
      </c>
      <c r="N395" s="3" cm="1">
        <f t="array" ref="N395">SUMPRODUCT(--(($T$3:$T$793=T395)*($U$3:$U$793&gt;U395))+1)-790</f>
        <v>50</v>
      </c>
      <c r="O395" s="3" cm="1">
        <f t="array" ref="O395">SUMPRODUCT(--(($R$3:$R$793=R395)*($S$3:$S$793&gt;S395))+1)-790</f>
        <v>50</v>
      </c>
      <c r="P395" s="3" t="b">
        <f t="shared" si="36"/>
        <v>1</v>
      </c>
      <c r="R395" s="3" t="str">
        <f t="shared" si="37"/>
        <v>小学音乐</v>
      </c>
      <c r="S395" s="3">
        <f t="shared" si="38"/>
        <v>84.605</v>
      </c>
      <c r="T395" s="3" t="str">
        <f t="shared" si="39"/>
        <v>小学音乐</v>
      </c>
      <c r="U395" s="3">
        <f t="shared" si="40"/>
        <v>84.605</v>
      </c>
      <c r="V395" s="3">
        <f t="shared" si="41"/>
        <v>84.605</v>
      </c>
    </row>
    <row r="396" s="3" customFormat="1" ht="13" customHeight="1" spans="1:22">
      <c r="A396" s="12">
        <v>421</v>
      </c>
      <c r="B396" s="13" t="s">
        <v>1236</v>
      </c>
      <c r="C396" s="27" t="s">
        <v>20</v>
      </c>
      <c r="D396" s="13" t="s">
        <v>807</v>
      </c>
      <c r="E396" s="13" t="s">
        <v>1208</v>
      </c>
      <c r="F396" s="26">
        <v>89</v>
      </c>
      <c r="G396" s="15">
        <v>29</v>
      </c>
      <c r="H396" s="15" t="s">
        <v>809</v>
      </c>
      <c r="I396" s="21">
        <v>15</v>
      </c>
      <c r="J396" s="21">
        <v>4</v>
      </c>
      <c r="K396" s="21">
        <v>89.58</v>
      </c>
      <c r="L396" s="21">
        <v>89.58</v>
      </c>
      <c r="N396" s="3" cm="1">
        <f t="array" ref="N396">SUMPRODUCT(--(($T$3:$T$793=T396)*($U$3:$U$793&gt;U396))+1)-790</f>
        <v>9</v>
      </c>
      <c r="O396" s="3" cm="1">
        <f t="array" ref="O396">SUMPRODUCT(--(($R$3:$R$793=R396)*($S$3:$S$793&gt;S396))+1)-790</f>
        <v>9</v>
      </c>
      <c r="P396" s="3" t="b">
        <f t="shared" si="36"/>
        <v>1</v>
      </c>
      <c r="R396" s="3" t="str">
        <f t="shared" si="37"/>
        <v>小学音乐</v>
      </c>
      <c r="S396" s="3">
        <f t="shared" si="38"/>
        <v>89.29</v>
      </c>
      <c r="T396" s="3" t="str">
        <f t="shared" si="39"/>
        <v>小学音乐</v>
      </c>
      <c r="U396" s="3">
        <f t="shared" si="40"/>
        <v>89.29</v>
      </c>
      <c r="V396" s="3">
        <f t="shared" si="41"/>
        <v>89.29</v>
      </c>
    </row>
    <row r="397" s="3" customFormat="1" ht="13" customHeight="1" spans="1:22">
      <c r="A397" s="12">
        <v>396</v>
      </c>
      <c r="B397" s="13" t="s">
        <v>1211</v>
      </c>
      <c r="C397" s="27" t="s">
        <v>195</v>
      </c>
      <c r="D397" s="13" t="s">
        <v>807</v>
      </c>
      <c r="E397" s="13" t="s">
        <v>1208</v>
      </c>
      <c r="F397" s="26">
        <v>96.25</v>
      </c>
      <c r="G397" s="15">
        <v>3</v>
      </c>
      <c r="H397" s="15" t="s">
        <v>809</v>
      </c>
      <c r="I397" s="21">
        <v>15</v>
      </c>
      <c r="J397" s="21">
        <v>5</v>
      </c>
      <c r="K397" s="21">
        <v>85.68</v>
      </c>
      <c r="L397" s="21">
        <v>85.68</v>
      </c>
      <c r="N397" s="3" cm="1">
        <f t="array" ref="N397">SUMPRODUCT(--(($T$3:$T$793=T397)*($U$3:$U$793&gt;U397))+1)-790</f>
        <v>4</v>
      </c>
      <c r="O397" s="3" cm="1">
        <f t="array" ref="O397">SUMPRODUCT(--(($R$3:$R$793=R397)*($S$3:$S$793&gt;S397))+1)-790</f>
        <v>4</v>
      </c>
      <c r="P397" s="3" t="b">
        <f t="shared" si="36"/>
        <v>1</v>
      </c>
      <c r="R397" s="3" t="str">
        <f t="shared" si="37"/>
        <v>小学音乐</v>
      </c>
      <c r="S397" s="3">
        <f t="shared" si="38"/>
        <v>90.965</v>
      </c>
      <c r="T397" s="3" t="str">
        <f t="shared" si="39"/>
        <v>小学音乐</v>
      </c>
      <c r="U397" s="3">
        <f t="shared" si="40"/>
        <v>90.965</v>
      </c>
      <c r="V397" s="3">
        <f t="shared" si="41"/>
        <v>90.965</v>
      </c>
    </row>
    <row r="398" s="3" customFormat="1" ht="13" customHeight="1" spans="1:22">
      <c r="A398" s="12">
        <v>419</v>
      </c>
      <c r="B398" s="13" t="s">
        <v>1234</v>
      </c>
      <c r="C398" s="27" t="s">
        <v>272</v>
      </c>
      <c r="D398" s="13" t="s">
        <v>807</v>
      </c>
      <c r="E398" s="13" t="s">
        <v>1208</v>
      </c>
      <c r="F398" s="26">
        <v>89.5</v>
      </c>
      <c r="G398" s="15">
        <v>24</v>
      </c>
      <c r="H398" s="15" t="s">
        <v>809</v>
      </c>
      <c r="I398" s="21">
        <v>15</v>
      </c>
      <c r="J398" s="21">
        <v>6</v>
      </c>
      <c r="K398" s="21">
        <v>84.5</v>
      </c>
      <c r="L398" s="21">
        <v>84.5</v>
      </c>
      <c r="N398" s="3" cm="1">
        <f t="array" ref="N398">SUMPRODUCT(--(($T$3:$T$793=T398)*($U$3:$U$793&gt;U398))+1)-790</f>
        <v>27</v>
      </c>
      <c r="O398" s="3" cm="1">
        <f t="array" ref="O398">SUMPRODUCT(--(($R$3:$R$793=R398)*($S$3:$S$793&gt;S398))+1)-790</f>
        <v>27</v>
      </c>
      <c r="P398" s="3" t="b">
        <f t="shared" si="36"/>
        <v>1</v>
      </c>
      <c r="R398" s="3" t="str">
        <f t="shared" si="37"/>
        <v>小学音乐</v>
      </c>
      <c r="S398" s="3">
        <f t="shared" si="38"/>
        <v>87</v>
      </c>
      <c r="T398" s="3" t="str">
        <f t="shared" si="39"/>
        <v>小学音乐</v>
      </c>
      <c r="U398" s="3">
        <f t="shared" si="40"/>
        <v>87</v>
      </c>
      <c r="V398" s="3">
        <f t="shared" si="41"/>
        <v>87</v>
      </c>
    </row>
    <row r="399" s="3" customFormat="1" ht="13" customHeight="1" spans="1:22">
      <c r="A399" s="12">
        <v>441</v>
      </c>
      <c r="B399" s="13" t="s">
        <v>1256</v>
      </c>
      <c r="C399" s="27" t="s">
        <v>360</v>
      </c>
      <c r="D399" s="13" t="s">
        <v>807</v>
      </c>
      <c r="E399" s="13" t="s">
        <v>1208</v>
      </c>
      <c r="F399" s="26">
        <v>86.75</v>
      </c>
      <c r="G399" s="15">
        <v>48</v>
      </c>
      <c r="H399" s="15" t="s">
        <v>809</v>
      </c>
      <c r="I399" s="21">
        <v>15</v>
      </c>
      <c r="J399" s="21">
        <v>7</v>
      </c>
      <c r="K399" s="21">
        <v>83.02</v>
      </c>
      <c r="L399" s="21">
        <v>83.02</v>
      </c>
      <c r="N399" s="3" cm="1">
        <f t="array" ref="N399">SUMPRODUCT(--(($T$3:$T$793=T399)*($U$3:$U$793&gt;U399))+1)-790</f>
        <v>47</v>
      </c>
      <c r="O399" s="3" cm="1">
        <f t="array" ref="O399">SUMPRODUCT(--(($R$3:$R$793=R399)*($S$3:$S$793&gt;S399))+1)-790</f>
        <v>47</v>
      </c>
      <c r="P399" s="3" t="b">
        <f t="shared" si="36"/>
        <v>1</v>
      </c>
      <c r="R399" s="3" t="str">
        <f t="shared" si="37"/>
        <v>小学音乐</v>
      </c>
      <c r="S399" s="3">
        <f t="shared" si="38"/>
        <v>84.885</v>
      </c>
      <c r="T399" s="3" t="str">
        <f t="shared" si="39"/>
        <v>小学音乐</v>
      </c>
      <c r="U399" s="3">
        <f t="shared" si="40"/>
        <v>84.885</v>
      </c>
      <c r="V399" s="3">
        <f t="shared" si="41"/>
        <v>84.885</v>
      </c>
    </row>
    <row r="400" s="3" customFormat="1" ht="13" customHeight="1" spans="1:22">
      <c r="A400" s="12">
        <v>412</v>
      </c>
      <c r="B400" s="13" t="s">
        <v>1227</v>
      </c>
      <c r="C400" s="27" t="s">
        <v>131</v>
      </c>
      <c r="D400" s="13" t="s">
        <v>807</v>
      </c>
      <c r="E400" s="13" t="s">
        <v>1208</v>
      </c>
      <c r="F400" s="26">
        <v>90.5</v>
      </c>
      <c r="G400" s="15">
        <v>19</v>
      </c>
      <c r="H400" s="15" t="s">
        <v>809</v>
      </c>
      <c r="I400" s="21">
        <v>15</v>
      </c>
      <c r="J400" s="21">
        <v>8</v>
      </c>
      <c r="K400" s="21">
        <v>86.62</v>
      </c>
      <c r="L400" s="21">
        <v>86.62</v>
      </c>
      <c r="N400" s="3" cm="1">
        <f t="array" ref="N400">SUMPRODUCT(--(($T$3:$T$793=T400)*($U$3:$U$793&gt;U400))+1)-790</f>
        <v>13</v>
      </c>
      <c r="O400" s="3" cm="1">
        <f t="array" ref="O400">SUMPRODUCT(--(($R$3:$R$793=R400)*($S$3:$S$793&gt;S400))+1)-790</f>
        <v>13</v>
      </c>
      <c r="P400" s="3" t="b">
        <f t="shared" si="36"/>
        <v>1</v>
      </c>
      <c r="R400" s="3" t="str">
        <f t="shared" si="37"/>
        <v>小学音乐</v>
      </c>
      <c r="S400" s="3">
        <f t="shared" si="38"/>
        <v>88.56</v>
      </c>
      <c r="T400" s="3" t="str">
        <f t="shared" si="39"/>
        <v>小学音乐</v>
      </c>
      <c r="U400" s="3">
        <f t="shared" si="40"/>
        <v>88.56</v>
      </c>
      <c r="V400" s="3">
        <f t="shared" si="41"/>
        <v>88.56</v>
      </c>
    </row>
    <row r="401" s="3" customFormat="1" ht="13" customHeight="1" spans="1:22">
      <c r="A401" s="12">
        <v>401</v>
      </c>
      <c r="B401" s="13" t="s">
        <v>1216</v>
      </c>
      <c r="C401" s="27" t="s">
        <v>337</v>
      </c>
      <c r="D401" s="13" t="s">
        <v>807</v>
      </c>
      <c r="E401" s="13" t="s">
        <v>1208</v>
      </c>
      <c r="F401" s="26">
        <v>92</v>
      </c>
      <c r="G401" s="15">
        <v>9</v>
      </c>
      <c r="H401" s="15" t="s">
        <v>809</v>
      </c>
      <c r="I401" s="21">
        <v>15</v>
      </c>
      <c r="J401" s="21">
        <v>9</v>
      </c>
      <c r="K401" s="21">
        <v>83.34</v>
      </c>
      <c r="L401" s="21">
        <v>83.34</v>
      </c>
      <c r="N401" s="3" cm="1">
        <f t="array" ref="N401">SUMPRODUCT(--(($T$3:$T$793=T401)*($U$3:$U$793&gt;U401))+1)-790</f>
        <v>23</v>
      </c>
      <c r="O401" s="3" cm="1">
        <f t="array" ref="O401">SUMPRODUCT(--(($R$3:$R$793=R401)*($S$3:$S$793&gt;S401))+1)-790</f>
        <v>23</v>
      </c>
      <c r="P401" s="3" t="b">
        <f t="shared" si="36"/>
        <v>1</v>
      </c>
      <c r="R401" s="3" t="str">
        <f t="shared" si="37"/>
        <v>小学音乐</v>
      </c>
      <c r="S401" s="3">
        <f t="shared" si="38"/>
        <v>87.67</v>
      </c>
      <c r="T401" s="3" t="str">
        <f t="shared" si="39"/>
        <v>小学音乐</v>
      </c>
      <c r="U401" s="3">
        <f t="shared" si="40"/>
        <v>87.67</v>
      </c>
      <c r="V401" s="3">
        <f t="shared" si="41"/>
        <v>87.67</v>
      </c>
    </row>
    <row r="402" s="3" customFormat="1" ht="13" customHeight="1" spans="1:22">
      <c r="A402" s="12">
        <v>444</v>
      </c>
      <c r="B402" s="13" t="s">
        <v>1259</v>
      </c>
      <c r="C402" s="27" t="s">
        <v>180</v>
      </c>
      <c r="D402" s="13" t="s">
        <v>807</v>
      </c>
      <c r="E402" s="13" t="s">
        <v>1208</v>
      </c>
      <c r="F402" s="26">
        <v>86.25</v>
      </c>
      <c r="G402" s="15">
        <v>52</v>
      </c>
      <c r="H402" s="15" t="s">
        <v>809</v>
      </c>
      <c r="I402" s="21">
        <v>15</v>
      </c>
      <c r="J402" s="21">
        <v>10</v>
      </c>
      <c r="K402" s="21">
        <v>85.96</v>
      </c>
      <c r="L402" s="21">
        <v>85.96</v>
      </c>
      <c r="N402" s="3" cm="1">
        <f t="array" ref="N402">SUMPRODUCT(--(($T$3:$T$793=T402)*($U$3:$U$793&gt;U402))+1)-790</f>
        <v>36</v>
      </c>
      <c r="O402" s="3" cm="1">
        <f t="array" ref="O402">SUMPRODUCT(--(($R$3:$R$793=R402)*($S$3:$S$793&gt;S402))+1)-790</f>
        <v>36</v>
      </c>
      <c r="P402" s="3" t="b">
        <f t="shared" si="36"/>
        <v>1</v>
      </c>
      <c r="R402" s="3" t="str">
        <f t="shared" si="37"/>
        <v>小学音乐</v>
      </c>
      <c r="S402" s="3">
        <f t="shared" si="38"/>
        <v>86.105</v>
      </c>
      <c r="T402" s="3" t="str">
        <f t="shared" si="39"/>
        <v>小学音乐</v>
      </c>
      <c r="U402" s="3">
        <f t="shared" si="40"/>
        <v>86.105</v>
      </c>
      <c r="V402" s="3">
        <f t="shared" si="41"/>
        <v>86.105</v>
      </c>
    </row>
    <row r="403" s="3" customFormat="1" ht="13" customHeight="1" spans="1:22">
      <c r="A403" s="12">
        <v>417</v>
      </c>
      <c r="B403" s="13" t="s">
        <v>1232</v>
      </c>
      <c r="C403" s="27" t="s">
        <v>58</v>
      </c>
      <c r="D403" s="13" t="s">
        <v>807</v>
      </c>
      <c r="E403" s="13" t="s">
        <v>1208</v>
      </c>
      <c r="F403" s="26">
        <v>89.5</v>
      </c>
      <c r="G403" s="15">
        <v>24</v>
      </c>
      <c r="H403" s="15" t="s">
        <v>809</v>
      </c>
      <c r="I403" s="21">
        <v>15</v>
      </c>
      <c r="J403" s="21">
        <v>11</v>
      </c>
      <c r="K403" s="21">
        <v>88.06</v>
      </c>
      <c r="L403" s="21">
        <v>88.06</v>
      </c>
      <c r="N403" s="3" cm="1">
        <f t="array" ref="N403">SUMPRODUCT(--(($T$3:$T$793=T403)*($U$3:$U$793&gt;U403))+1)-790</f>
        <v>12</v>
      </c>
      <c r="O403" s="3" cm="1">
        <f t="array" ref="O403">SUMPRODUCT(--(($R$3:$R$793=R403)*($S$3:$S$793&gt;S403))+1)-790</f>
        <v>12</v>
      </c>
      <c r="P403" s="3" t="b">
        <f t="shared" si="36"/>
        <v>1</v>
      </c>
      <c r="R403" s="3" t="str">
        <f t="shared" si="37"/>
        <v>小学音乐</v>
      </c>
      <c r="S403" s="3">
        <f t="shared" si="38"/>
        <v>88.78</v>
      </c>
      <c r="T403" s="3" t="str">
        <f t="shared" si="39"/>
        <v>小学音乐</v>
      </c>
      <c r="U403" s="3">
        <f t="shared" si="40"/>
        <v>88.78</v>
      </c>
      <c r="V403" s="3">
        <f t="shared" si="41"/>
        <v>88.78</v>
      </c>
    </row>
    <row r="404" s="3" customFormat="1" ht="13" customHeight="1" spans="1:22">
      <c r="A404" s="12">
        <v>432</v>
      </c>
      <c r="B404" s="13" t="s">
        <v>1247</v>
      </c>
      <c r="C404" s="27" t="s">
        <v>119</v>
      </c>
      <c r="D404" s="13" t="s">
        <v>807</v>
      </c>
      <c r="E404" s="13" t="s">
        <v>1208</v>
      </c>
      <c r="F404" s="26">
        <v>87.5</v>
      </c>
      <c r="G404" s="15">
        <v>40</v>
      </c>
      <c r="H404" s="15" t="s">
        <v>809</v>
      </c>
      <c r="I404" s="21">
        <v>15</v>
      </c>
      <c r="J404" s="21">
        <v>12</v>
      </c>
      <c r="K404" s="21">
        <v>86.82</v>
      </c>
      <c r="L404" s="21">
        <v>86.82</v>
      </c>
      <c r="N404" s="3" cm="1">
        <f t="array" ref="N404">SUMPRODUCT(--(($T$3:$T$793=T404)*($U$3:$U$793&gt;U404))+1)-790</f>
        <v>26</v>
      </c>
      <c r="O404" s="3" cm="1">
        <f t="array" ref="O404">SUMPRODUCT(--(($R$3:$R$793=R404)*($S$3:$S$793&gt;S404))+1)-790</f>
        <v>26</v>
      </c>
      <c r="P404" s="3" t="b">
        <f t="shared" si="36"/>
        <v>1</v>
      </c>
      <c r="R404" s="3" t="str">
        <f t="shared" si="37"/>
        <v>小学音乐</v>
      </c>
      <c r="S404" s="3">
        <f t="shared" si="38"/>
        <v>87.16</v>
      </c>
      <c r="T404" s="3" t="str">
        <f t="shared" si="39"/>
        <v>小学音乐</v>
      </c>
      <c r="U404" s="3">
        <f t="shared" si="40"/>
        <v>87.16</v>
      </c>
      <c r="V404" s="3">
        <f t="shared" si="41"/>
        <v>87.16</v>
      </c>
    </row>
    <row r="405" s="3" customFormat="1" ht="13" customHeight="1" spans="1:22">
      <c r="A405" s="12">
        <v>424</v>
      </c>
      <c r="B405" s="13" t="s">
        <v>1239</v>
      </c>
      <c r="C405" s="27" t="s">
        <v>109</v>
      </c>
      <c r="D405" s="13" t="s">
        <v>807</v>
      </c>
      <c r="E405" s="13" t="s">
        <v>1208</v>
      </c>
      <c r="F405" s="26">
        <v>89</v>
      </c>
      <c r="G405" s="15">
        <v>29</v>
      </c>
      <c r="H405" s="15" t="s">
        <v>809</v>
      </c>
      <c r="I405" s="21">
        <v>15</v>
      </c>
      <c r="J405" s="21">
        <v>13</v>
      </c>
      <c r="K405" s="23">
        <v>87</v>
      </c>
      <c r="L405" s="23">
        <v>87</v>
      </c>
      <c r="N405" s="3" cm="1">
        <f t="array" ref="N405">SUMPRODUCT(--(($T$3:$T$793=T405)*($U$3:$U$793&gt;U405))+1)-790</f>
        <v>15</v>
      </c>
      <c r="O405" s="3" cm="1">
        <f t="array" ref="O405">SUMPRODUCT(--(($R$3:$R$793=R405)*($S$3:$S$793&gt;S405))+1)-790</f>
        <v>15</v>
      </c>
      <c r="P405" s="3" t="b">
        <f t="shared" si="36"/>
        <v>1</v>
      </c>
      <c r="R405" s="3" t="str">
        <f t="shared" si="37"/>
        <v>小学音乐</v>
      </c>
      <c r="S405" s="3">
        <f t="shared" si="38"/>
        <v>88</v>
      </c>
      <c r="T405" s="3" t="str">
        <f t="shared" si="39"/>
        <v>小学音乐</v>
      </c>
      <c r="U405" s="3">
        <f t="shared" si="40"/>
        <v>88</v>
      </c>
      <c r="V405" s="3">
        <f t="shared" si="41"/>
        <v>88</v>
      </c>
    </row>
    <row r="406" s="4" customFormat="1" ht="13" customHeight="1" spans="1:22">
      <c r="A406" s="12">
        <v>435</v>
      </c>
      <c r="B406" s="13" t="s">
        <v>1250</v>
      </c>
      <c r="C406" s="27" t="s">
        <v>530</v>
      </c>
      <c r="D406" s="13" t="s">
        <v>807</v>
      </c>
      <c r="E406" s="13" t="s">
        <v>1208</v>
      </c>
      <c r="F406" s="26">
        <v>87</v>
      </c>
      <c r="G406" s="15">
        <v>43</v>
      </c>
      <c r="H406" s="15" t="s">
        <v>809</v>
      </c>
      <c r="I406" s="21">
        <v>15</v>
      </c>
      <c r="J406" s="21">
        <v>14</v>
      </c>
      <c r="K406" s="21">
        <v>80.28</v>
      </c>
      <c r="L406" s="21">
        <v>80.28</v>
      </c>
      <c r="N406" s="3" cm="1">
        <f t="array" ref="N406">SUMPRODUCT(--(($T$3:$T$793=T406)*($U$3:$U$793&gt;U406))+1)-790</f>
        <v>55</v>
      </c>
      <c r="O406" s="3" cm="1">
        <f t="array" ref="O406">SUMPRODUCT(--(($R$3:$R$793=R406)*($S$3:$S$793&gt;S406))+1)-790</f>
        <v>55</v>
      </c>
      <c r="P406" s="3" t="b">
        <f t="shared" si="36"/>
        <v>1</v>
      </c>
      <c r="Q406" s="3"/>
      <c r="R406" s="3" t="str">
        <f t="shared" si="37"/>
        <v>小学音乐</v>
      </c>
      <c r="S406" s="3">
        <f t="shared" si="38"/>
        <v>83.64</v>
      </c>
      <c r="T406" s="3" t="str">
        <f t="shared" si="39"/>
        <v>小学音乐</v>
      </c>
      <c r="U406" s="3">
        <f t="shared" si="40"/>
        <v>83.64</v>
      </c>
      <c r="V406" s="3">
        <f t="shared" si="41"/>
        <v>83.64</v>
      </c>
    </row>
    <row r="407" s="3" customFormat="1" ht="13" customHeight="1" spans="1:22">
      <c r="A407" s="12">
        <v>430</v>
      </c>
      <c r="B407" s="13" t="s">
        <v>1245</v>
      </c>
      <c r="C407" s="27" t="s">
        <v>61</v>
      </c>
      <c r="D407" s="13" t="s">
        <v>807</v>
      </c>
      <c r="E407" s="13" t="s">
        <v>1208</v>
      </c>
      <c r="F407" s="26">
        <v>88</v>
      </c>
      <c r="G407" s="15">
        <v>38</v>
      </c>
      <c r="H407" s="15" t="s">
        <v>809</v>
      </c>
      <c r="I407" s="21">
        <v>15</v>
      </c>
      <c r="J407" s="21">
        <v>15</v>
      </c>
      <c r="K407" s="21">
        <v>87.96</v>
      </c>
      <c r="L407" s="21">
        <v>87.96</v>
      </c>
      <c r="N407" s="3" cm="1">
        <f t="array" ref="N407">SUMPRODUCT(--(($T$3:$T$793=T407)*($U$3:$U$793&gt;U407))+1)-790</f>
        <v>18</v>
      </c>
      <c r="O407" s="3" cm="1">
        <f t="array" ref="O407">SUMPRODUCT(--(($R$3:$R$793=R407)*($S$3:$S$793&gt;S407))+1)-790</f>
        <v>18</v>
      </c>
      <c r="P407" s="3" t="b">
        <f t="shared" si="36"/>
        <v>1</v>
      </c>
      <c r="R407" s="3" t="str">
        <f t="shared" si="37"/>
        <v>小学音乐</v>
      </c>
      <c r="S407" s="3">
        <f t="shared" si="38"/>
        <v>87.98</v>
      </c>
      <c r="T407" s="3" t="str">
        <f t="shared" si="39"/>
        <v>小学音乐</v>
      </c>
      <c r="U407" s="3">
        <f t="shared" si="40"/>
        <v>87.98</v>
      </c>
      <c r="V407" s="3">
        <f t="shared" si="41"/>
        <v>87.98</v>
      </c>
    </row>
    <row r="408" s="3" customFormat="1" ht="13" customHeight="1" spans="1:22">
      <c r="A408" s="12">
        <v>427</v>
      </c>
      <c r="B408" s="13" t="s">
        <v>1242</v>
      </c>
      <c r="C408" s="27" t="s">
        <v>300</v>
      </c>
      <c r="D408" s="13" t="s">
        <v>807</v>
      </c>
      <c r="E408" s="13" t="s">
        <v>1208</v>
      </c>
      <c r="F408" s="26">
        <v>88.5</v>
      </c>
      <c r="G408" s="15">
        <v>35</v>
      </c>
      <c r="H408" s="15" t="s">
        <v>809</v>
      </c>
      <c r="I408" s="21">
        <v>15</v>
      </c>
      <c r="J408" s="21">
        <v>16</v>
      </c>
      <c r="K408" s="21">
        <v>83.96</v>
      </c>
      <c r="L408" s="21">
        <v>83.96</v>
      </c>
      <c r="N408" s="3" cm="1">
        <f t="array" ref="N408">SUMPRODUCT(--(($T$3:$T$793=T408)*($U$3:$U$793&gt;U408))+1)-790</f>
        <v>34</v>
      </c>
      <c r="O408" s="3" cm="1">
        <f t="array" ref="O408">SUMPRODUCT(--(($R$3:$R$793=R408)*($S$3:$S$793&gt;S408))+1)-790</f>
        <v>34</v>
      </c>
      <c r="P408" s="3" t="b">
        <f t="shared" si="36"/>
        <v>1</v>
      </c>
      <c r="R408" s="3" t="str">
        <f t="shared" si="37"/>
        <v>小学音乐</v>
      </c>
      <c r="S408" s="3">
        <f t="shared" si="38"/>
        <v>86.23</v>
      </c>
      <c r="T408" s="3" t="str">
        <f t="shared" si="39"/>
        <v>小学音乐</v>
      </c>
      <c r="U408" s="3">
        <f t="shared" si="40"/>
        <v>86.23</v>
      </c>
      <c r="V408" s="3">
        <f t="shared" si="41"/>
        <v>86.23</v>
      </c>
    </row>
    <row r="409" s="3" customFormat="1" ht="13" customHeight="1" spans="1:22">
      <c r="A409" s="12">
        <v>402</v>
      </c>
      <c r="B409" s="13" t="s">
        <v>1217</v>
      </c>
      <c r="C409" s="27" t="s">
        <v>239</v>
      </c>
      <c r="D409" s="13" t="s">
        <v>807</v>
      </c>
      <c r="E409" s="13" t="s">
        <v>1208</v>
      </c>
      <c r="F409" s="26">
        <v>92</v>
      </c>
      <c r="G409" s="15">
        <v>9</v>
      </c>
      <c r="H409" s="15" t="s">
        <v>809</v>
      </c>
      <c r="I409" s="21">
        <v>15</v>
      </c>
      <c r="J409" s="21">
        <v>17</v>
      </c>
      <c r="K409" s="21">
        <v>84.96</v>
      </c>
      <c r="L409" s="21">
        <v>84.96</v>
      </c>
      <c r="N409" s="3" cm="1">
        <f t="array" ref="N409">SUMPRODUCT(--(($T$3:$T$793=T409)*($U$3:$U$793&gt;U409))+1)-790</f>
        <v>14</v>
      </c>
      <c r="O409" s="3" cm="1">
        <f t="array" ref="O409">SUMPRODUCT(--(($R$3:$R$793=R409)*($S$3:$S$793&gt;S409))+1)-790</f>
        <v>14</v>
      </c>
      <c r="P409" s="3" t="b">
        <f t="shared" si="36"/>
        <v>1</v>
      </c>
      <c r="R409" s="3" t="str">
        <f t="shared" si="37"/>
        <v>小学音乐</v>
      </c>
      <c r="S409" s="3">
        <f t="shared" si="38"/>
        <v>88.48</v>
      </c>
      <c r="T409" s="3" t="str">
        <f t="shared" si="39"/>
        <v>小学音乐</v>
      </c>
      <c r="U409" s="3">
        <f t="shared" si="40"/>
        <v>88.48</v>
      </c>
      <c r="V409" s="3">
        <f t="shared" si="41"/>
        <v>88.48</v>
      </c>
    </row>
    <row r="410" s="3" customFormat="1" ht="13" customHeight="1" spans="1:22">
      <c r="A410" s="12">
        <v>405</v>
      </c>
      <c r="B410" s="13" t="s">
        <v>1220</v>
      </c>
      <c r="C410" s="27" t="s">
        <v>25</v>
      </c>
      <c r="D410" s="13" t="s">
        <v>807</v>
      </c>
      <c r="E410" s="13" t="s">
        <v>1208</v>
      </c>
      <c r="F410" s="26">
        <v>91</v>
      </c>
      <c r="G410" s="15">
        <v>13</v>
      </c>
      <c r="H410" s="15" t="s">
        <v>809</v>
      </c>
      <c r="I410" s="21">
        <v>15</v>
      </c>
      <c r="J410" s="21">
        <v>18</v>
      </c>
      <c r="K410" s="23">
        <v>89.4</v>
      </c>
      <c r="L410" s="23">
        <v>89.4</v>
      </c>
      <c r="N410" s="3" cm="1">
        <f t="array" ref="N410">SUMPRODUCT(--(($T$3:$T$793=T410)*($U$3:$U$793&gt;U410))+1)-790</f>
        <v>5</v>
      </c>
      <c r="O410" s="3" cm="1">
        <f t="array" ref="O410">SUMPRODUCT(--(($R$3:$R$793=R410)*($S$3:$S$793&gt;S410))+1)-790</f>
        <v>5</v>
      </c>
      <c r="P410" s="3" t="b">
        <f t="shared" si="36"/>
        <v>1</v>
      </c>
      <c r="R410" s="3" t="str">
        <f t="shared" si="37"/>
        <v>小学音乐</v>
      </c>
      <c r="S410" s="3">
        <f t="shared" si="38"/>
        <v>90.2</v>
      </c>
      <c r="T410" s="3" t="str">
        <f t="shared" si="39"/>
        <v>小学音乐</v>
      </c>
      <c r="U410" s="3">
        <f t="shared" si="40"/>
        <v>90.2</v>
      </c>
      <c r="V410" s="3">
        <f t="shared" si="41"/>
        <v>90.2</v>
      </c>
    </row>
    <row r="411" s="3" customFormat="1" ht="13" customHeight="1" spans="1:22">
      <c r="A411" s="12">
        <v>413</v>
      </c>
      <c r="B411" s="13" t="s">
        <v>1228</v>
      </c>
      <c r="C411" s="27" t="s">
        <v>85</v>
      </c>
      <c r="D411" s="13" t="s">
        <v>807</v>
      </c>
      <c r="E411" s="13" t="s">
        <v>1208</v>
      </c>
      <c r="F411" s="26">
        <v>90.25</v>
      </c>
      <c r="G411" s="15">
        <v>21</v>
      </c>
      <c r="H411" s="15" t="s">
        <v>809</v>
      </c>
      <c r="I411" s="21">
        <v>15</v>
      </c>
      <c r="J411" s="21">
        <v>19</v>
      </c>
      <c r="K411" s="21">
        <v>87.34</v>
      </c>
      <c r="L411" s="21">
        <v>87.34</v>
      </c>
      <c r="N411" s="3" cm="1">
        <f t="array" ref="N411">SUMPRODUCT(--(($T$3:$T$793=T411)*($U$3:$U$793&gt;U411))+1)-790</f>
        <v>11</v>
      </c>
      <c r="O411" s="3" cm="1">
        <f t="array" ref="O411">SUMPRODUCT(--(($R$3:$R$793=R411)*($S$3:$S$793&gt;S411))+1)-790</f>
        <v>11</v>
      </c>
      <c r="P411" s="3" t="b">
        <f t="shared" si="36"/>
        <v>1</v>
      </c>
      <c r="R411" s="3" t="str">
        <f t="shared" si="37"/>
        <v>小学音乐</v>
      </c>
      <c r="S411" s="3">
        <f t="shared" si="38"/>
        <v>88.795</v>
      </c>
      <c r="T411" s="3" t="str">
        <f t="shared" si="39"/>
        <v>小学音乐</v>
      </c>
      <c r="U411" s="3">
        <f t="shared" si="40"/>
        <v>88.795</v>
      </c>
      <c r="V411" s="3">
        <f t="shared" si="41"/>
        <v>88.795</v>
      </c>
    </row>
    <row r="412" s="3" customFormat="1" ht="13" customHeight="1" spans="1:22">
      <c r="A412" s="12">
        <v>395</v>
      </c>
      <c r="B412" s="13" t="s">
        <v>1210</v>
      </c>
      <c r="C412" s="27" t="s">
        <v>39</v>
      </c>
      <c r="D412" s="13" t="s">
        <v>807</v>
      </c>
      <c r="E412" s="13" t="s">
        <v>1208</v>
      </c>
      <c r="F412" s="26">
        <v>96.25</v>
      </c>
      <c r="G412" s="15">
        <v>3</v>
      </c>
      <c r="H412" s="15" t="s">
        <v>809</v>
      </c>
      <c r="I412" s="21">
        <v>15</v>
      </c>
      <c r="J412" s="21">
        <v>20</v>
      </c>
      <c r="K412" s="21">
        <v>88.66</v>
      </c>
      <c r="L412" s="21">
        <v>88.66</v>
      </c>
      <c r="N412" s="3" cm="1">
        <f t="array" ref="N412">SUMPRODUCT(--(($T$3:$T$793=T412)*($U$3:$U$793&gt;U412))+1)-790</f>
        <v>1</v>
      </c>
      <c r="O412" s="3" cm="1">
        <f t="array" ref="O412">SUMPRODUCT(--(($R$3:$R$793=R412)*($S$3:$S$793&gt;S412))+1)-790</f>
        <v>1</v>
      </c>
      <c r="P412" s="3" t="b">
        <f t="shared" si="36"/>
        <v>1</v>
      </c>
      <c r="R412" s="3" t="str">
        <f t="shared" si="37"/>
        <v>小学音乐</v>
      </c>
      <c r="S412" s="3">
        <f t="shared" si="38"/>
        <v>92.455</v>
      </c>
      <c r="T412" s="3" t="str">
        <f t="shared" si="39"/>
        <v>小学音乐</v>
      </c>
      <c r="U412" s="3">
        <f t="shared" si="40"/>
        <v>92.455</v>
      </c>
      <c r="V412" s="3">
        <f t="shared" si="41"/>
        <v>92.455</v>
      </c>
    </row>
    <row r="413" s="3" customFormat="1" ht="13" customHeight="1" spans="1:22">
      <c r="A413" s="12">
        <v>394</v>
      </c>
      <c r="B413" s="13" t="s">
        <v>1209</v>
      </c>
      <c r="C413" s="27" t="s">
        <v>65</v>
      </c>
      <c r="D413" s="13" t="s">
        <v>807</v>
      </c>
      <c r="E413" s="13" t="s">
        <v>1208</v>
      </c>
      <c r="F413" s="26">
        <v>97</v>
      </c>
      <c r="G413" s="15">
        <v>2</v>
      </c>
      <c r="H413" s="15" t="s">
        <v>809</v>
      </c>
      <c r="I413" s="21">
        <v>15</v>
      </c>
      <c r="J413" s="21">
        <v>21</v>
      </c>
      <c r="K413" s="21">
        <v>87.84</v>
      </c>
      <c r="L413" s="21">
        <v>87.84</v>
      </c>
      <c r="N413" s="3" cm="1">
        <f t="array" ref="N413">SUMPRODUCT(--(($T$3:$T$793=T413)*($U$3:$U$793&gt;U413))+1)-790</f>
        <v>2</v>
      </c>
      <c r="O413" s="3" cm="1">
        <f t="array" ref="O413">SUMPRODUCT(--(($R$3:$R$793=R413)*($S$3:$S$793&gt;S413))+1)-790</f>
        <v>2</v>
      </c>
      <c r="P413" s="3" t="b">
        <f t="shared" si="36"/>
        <v>1</v>
      </c>
      <c r="R413" s="3" t="str">
        <f t="shared" si="37"/>
        <v>小学音乐</v>
      </c>
      <c r="S413" s="3">
        <f t="shared" si="38"/>
        <v>92.42</v>
      </c>
      <c r="T413" s="3" t="str">
        <f t="shared" si="39"/>
        <v>小学音乐</v>
      </c>
      <c r="U413" s="3">
        <f t="shared" si="40"/>
        <v>92.42</v>
      </c>
      <c r="V413" s="3">
        <f t="shared" si="41"/>
        <v>92.42</v>
      </c>
    </row>
    <row r="414" s="3" customFormat="1" ht="13" customHeight="1" spans="1:22">
      <c r="A414" s="12">
        <v>448</v>
      </c>
      <c r="B414" s="13" t="s">
        <v>1263</v>
      </c>
      <c r="C414" s="27" t="s">
        <v>82</v>
      </c>
      <c r="D414" s="13" t="s">
        <v>807</v>
      </c>
      <c r="E414" s="13" t="s">
        <v>1208</v>
      </c>
      <c r="F414" s="26">
        <v>85.75</v>
      </c>
      <c r="G414" s="15">
        <v>56</v>
      </c>
      <c r="H414" s="15" t="s">
        <v>809</v>
      </c>
      <c r="I414" s="21">
        <v>15</v>
      </c>
      <c r="J414" s="21">
        <v>22</v>
      </c>
      <c r="K414" s="23">
        <v>87.4</v>
      </c>
      <c r="L414" s="23">
        <v>87.4</v>
      </c>
      <c r="N414" s="3" cm="1">
        <f t="array" ref="N414">SUMPRODUCT(--(($T$3:$T$793=T414)*($U$3:$U$793&gt;U414))+1)-790</f>
        <v>29</v>
      </c>
      <c r="O414" s="3" cm="1">
        <f t="array" ref="O414">SUMPRODUCT(--(($R$3:$R$793=R414)*($S$3:$S$793&gt;S414))+1)-790</f>
        <v>29</v>
      </c>
      <c r="P414" s="3" t="b">
        <f t="shared" si="36"/>
        <v>1</v>
      </c>
      <c r="R414" s="3" t="str">
        <f t="shared" si="37"/>
        <v>小学音乐</v>
      </c>
      <c r="S414" s="3">
        <f t="shared" si="38"/>
        <v>86.575</v>
      </c>
      <c r="T414" s="3" t="str">
        <f t="shared" si="39"/>
        <v>小学音乐</v>
      </c>
      <c r="U414" s="3">
        <f t="shared" si="40"/>
        <v>86.575</v>
      </c>
      <c r="V414" s="3">
        <f t="shared" si="41"/>
        <v>86.575</v>
      </c>
    </row>
    <row r="415" s="3" customFormat="1" ht="13" customHeight="1" spans="1:22">
      <c r="A415" s="12">
        <v>406</v>
      </c>
      <c r="B415" s="13" t="s">
        <v>1221</v>
      </c>
      <c r="C415" s="27" t="s">
        <v>246</v>
      </c>
      <c r="D415" s="13" t="s">
        <v>807</v>
      </c>
      <c r="E415" s="13" t="s">
        <v>1208</v>
      </c>
      <c r="F415" s="26">
        <v>91</v>
      </c>
      <c r="G415" s="15">
        <v>13</v>
      </c>
      <c r="H415" s="15" t="s">
        <v>809</v>
      </c>
      <c r="I415" s="21">
        <v>15</v>
      </c>
      <c r="J415" s="21">
        <v>23</v>
      </c>
      <c r="K415" s="21">
        <v>84.86</v>
      </c>
      <c r="L415" s="21">
        <v>84.86</v>
      </c>
      <c r="N415" s="3" cm="1">
        <f t="array" ref="N415">SUMPRODUCT(--(($T$3:$T$793=T415)*($U$3:$U$793&gt;U415))+1)-790</f>
        <v>19</v>
      </c>
      <c r="O415" s="3" cm="1">
        <f t="array" ref="O415">SUMPRODUCT(--(($R$3:$R$793=R415)*($S$3:$S$793&gt;S415))+1)-790</f>
        <v>19</v>
      </c>
      <c r="P415" s="3" t="b">
        <f t="shared" si="36"/>
        <v>1</v>
      </c>
      <c r="R415" s="3" t="str">
        <f t="shared" si="37"/>
        <v>小学音乐</v>
      </c>
      <c r="S415" s="3">
        <f t="shared" si="38"/>
        <v>87.93</v>
      </c>
      <c r="T415" s="3" t="str">
        <f t="shared" si="39"/>
        <v>小学音乐</v>
      </c>
      <c r="U415" s="3">
        <f t="shared" si="40"/>
        <v>87.93</v>
      </c>
      <c r="V415" s="3">
        <f t="shared" si="41"/>
        <v>87.93</v>
      </c>
    </row>
    <row r="416" s="3" customFormat="1" ht="13" customHeight="1" spans="1:22">
      <c r="A416" s="12">
        <v>433</v>
      </c>
      <c r="B416" s="13" t="s">
        <v>1248</v>
      </c>
      <c r="C416" s="27" t="s">
        <v>290</v>
      </c>
      <c r="D416" s="13" t="s">
        <v>807</v>
      </c>
      <c r="E416" s="13" t="s">
        <v>1208</v>
      </c>
      <c r="F416" s="26">
        <v>87.25</v>
      </c>
      <c r="G416" s="15">
        <v>41</v>
      </c>
      <c r="H416" s="15" t="s">
        <v>809</v>
      </c>
      <c r="I416" s="21">
        <v>15</v>
      </c>
      <c r="J416" s="21">
        <v>24</v>
      </c>
      <c r="K416" s="21">
        <v>84.16</v>
      </c>
      <c r="L416" s="21">
        <v>84.16</v>
      </c>
      <c r="N416" s="3" cm="1">
        <f t="array" ref="N416">SUMPRODUCT(--(($T$3:$T$793=T416)*($U$3:$U$793&gt;U416))+1)-790</f>
        <v>41</v>
      </c>
      <c r="O416" s="3" cm="1">
        <f t="array" ref="O416">SUMPRODUCT(--(($R$3:$R$793=R416)*($S$3:$S$793&gt;S416))+1)-790</f>
        <v>41</v>
      </c>
      <c r="P416" s="3" t="b">
        <f t="shared" si="36"/>
        <v>1</v>
      </c>
      <c r="R416" s="3" t="str">
        <f t="shared" si="37"/>
        <v>小学音乐</v>
      </c>
      <c r="S416" s="3">
        <f t="shared" si="38"/>
        <v>85.705</v>
      </c>
      <c r="T416" s="3" t="str">
        <f t="shared" si="39"/>
        <v>小学音乐</v>
      </c>
      <c r="U416" s="3">
        <f t="shared" si="40"/>
        <v>85.705</v>
      </c>
      <c r="V416" s="3">
        <f t="shared" si="41"/>
        <v>85.705</v>
      </c>
    </row>
    <row r="417" s="3" customFormat="1" ht="13" customHeight="1" spans="1:22">
      <c r="A417" s="12">
        <v>400</v>
      </c>
      <c r="B417" s="13" t="s">
        <v>1215</v>
      </c>
      <c r="C417" s="27" t="s">
        <v>154</v>
      </c>
      <c r="D417" s="13" t="s">
        <v>807</v>
      </c>
      <c r="E417" s="13" t="s">
        <v>1208</v>
      </c>
      <c r="F417" s="26">
        <v>92.5</v>
      </c>
      <c r="G417" s="15">
        <v>8</v>
      </c>
      <c r="H417" s="15" t="s">
        <v>809</v>
      </c>
      <c r="I417" s="21">
        <v>15</v>
      </c>
      <c r="J417" s="21">
        <v>25</v>
      </c>
      <c r="K417" s="21">
        <v>86.26</v>
      </c>
      <c r="L417" s="21">
        <v>86.26</v>
      </c>
      <c r="N417" s="3" cm="1">
        <f t="array" ref="N417">SUMPRODUCT(--(($T$3:$T$793=T417)*($U$3:$U$793&gt;U417))+1)-790</f>
        <v>7</v>
      </c>
      <c r="O417" s="3" cm="1">
        <f t="array" ref="O417">SUMPRODUCT(--(($R$3:$R$793=R417)*($S$3:$S$793&gt;S417))+1)-790</f>
        <v>7</v>
      </c>
      <c r="P417" s="3" t="b">
        <f t="shared" si="36"/>
        <v>1</v>
      </c>
      <c r="R417" s="3" t="str">
        <f t="shared" si="37"/>
        <v>小学音乐</v>
      </c>
      <c r="S417" s="3">
        <f t="shared" si="38"/>
        <v>89.38</v>
      </c>
      <c r="T417" s="3" t="str">
        <f t="shared" si="39"/>
        <v>小学音乐</v>
      </c>
      <c r="U417" s="3">
        <f t="shared" si="40"/>
        <v>89.38</v>
      </c>
      <c r="V417" s="3">
        <f t="shared" si="41"/>
        <v>89.38</v>
      </c>
    </row>
    <row r="418" s="3" customFormat="1" ht="13" customHeight="1" spans="1:22">
      <c r="A418" s="12">
        <v>416</v>
      </c>
      <c r="B418" s="13" t="s">
        <v>1231</v>
      </c>
      <c r="C418" s="27" t="s">
        <v>163</v>
      </c>
      <c r="D418" s="13" t="s">
        <v>807</v>
      </c>
      <c r="E418" s="13" t="s">
        <v>1208</v>
      </c>
      <c r="F418" s="26">
        <v>89.5</v>
      </c>
      <c r="G418" s="15">
        <v>24</v>
      </c>
      <c r="H418" s="15" t="s">
        <v>809</v>
      </c>
      <c r="I418" s="21">
        <v>15</v>
      </c>
      <c r="J418" s="21">
        <v>26</v>
      </c>
      <c r="K418" s="21">
        <v>86.16</v>
      </c>
      <c r="L418" s="21">
        <v>86.16</v>
      </c>
      <c r="N418" s="3" cm="1">
        <f t="array" ref="N418">SUMPRODUCT(--(($T$3:$T$793=T418)*($U$3:$U$793&gt;U418))+1)-790</f>
        <v>21</v>
      </c>
      <c r="O418" s="3" cm="1">
        <f t="array" ref="O418">SUMPRODUCT(--(($R$3:$R$793=R418)*($S$3:$S$793&gt;S418))+1)-790</f>
        <v>21</v>
      </c>
      <c r="P418" s="3" t="b">
        <f t="shared" si="36"/>
        <v>1</v>
      </c>
      <c r="R418" s="3" t="str">
        <f t="shared" si="37"/>
        <v>小学音乐</v>
      </c>
      <c r="S418" s="3">
        <f t="shared" si="38"/>
        <v>87.83</v>
      </c>
      <c r="T418" s="3" t="str">
        <f t="shared" si="39"/>
        <v>小学音乐</v>
      </c>
      <c r="U418" s="3">
        <f t="shared" si="40"/>
        <v>87.83</v>
      </c>
      <c r="V418" s="3">
        <f t="shared" si="41"/>
        <v>87.83</v>
      </c>
    </row>
    <row r="419" s="3" customFormat="1" ht="13" customHeight="1" spans="1:22">
      <c r="A419" s="12">
        <v>443</v>
      </c>
      <c r="B419" s="13" t="s">
        <v>1258</v>
      </c>
      <c r="C419" s="27" t="s">
        <v>96</v>
      </c>
      <c r="D419" s="13" t="s">
        <v>807</v>
      </c>
      <c r="E419" s="13" t="s">
        <v>1208</v>
      </c>
      <c r="F419" s="26">
        <v>86.5</v>
      </c>
      <c r="G419" s="15">
        <v>50</v>
      </c>
      <c r="H419" s="15" t="s">
        <v>809</v>
      </c>
      <c r="I419" s="21">
        <v>15</v>
      </c>
      <c r="J419" s="21">
        <v>27</v>
      </c>
      <c r="K419" s="23">
        <v>87.2</v>
      </c>
      <c r="L419" s="23">
        <v>87.2</v>
      </c>
      <c r="N419" s="3" cm="1">
        <f t="array" ref="N419">SUMPRODUCT(--(($T$3:$T$793=T419)*($U$3:$U$793&gt;U419))+1)-790</f>
        <v>28</v>
      </c>
      <c r="O419" s="3" cm="1">
        <f t="array" ref="O419">SUMPRODUCT(--(($R$3:$R$793=R419)*($S$3:$S$793&gt;S419))+1)-790</f>
        <v>28</v>
      </c>
      <c r="P419" s="3" t="b">
        <f t="shared" si="36"/>
        <v>1</v>
      </c>
      <c r="R419" s="3" t="str">
        <f t="shared" si="37"/>
        <v>小学音乐</v>
      </c>
      <c r="S419" s="3">
        <f t="shared" si="38"/>
        <v>86.85</v>
      </c>
      <c r="T419" s="3" t="str">
        <f t="shared" si="39"/>
        <v>小学音乐</v>
      </c>
      <c r="U419" s="3">
        <f t="shared" si="40"/>
        <v>86.85</v>
      </c>
      <c r="V419" s="3">
        <f t="shared" si="41"/>
        <v>86.85</v>
      </c>
    </row>
    <row r="420" s="3" customFormat="1" ht="13" customHeight="1" spans="1:22">
      <c r="A420" s="12">
        <v>437</v>
      </c>
      <c r="B420" s="13" t="s">
        <v>1252</v>
      </c>
      <c r="C420" s="27" t="s">
        <v>33</v>
      </c>
      <c r="D420" s="13" t="s">
        <v>807</v>
      </c>
      <c r="E420" s="13" t="s">
        <v>1208</v>
      </c>
      <c r="F420" s="26">
        <v>87</v>
      </c>
      <c r="G420" s="15">
        <v>43</v>
      </c>
      <c r="H420" s="15" t="s">
        <v>809</v>
      </c>
      <c r="I420" s="21">
        <v>15</v>
      </c>
      <c r="J420" s="21">
        <v>28</v>
      </c>
      <c r="K420" s="23">
        <v>89</v>
      </c>
      <c r="L420" s="23">
        <v>89</v>
      </c>
      <c r="N420" s="3" cm="1">
        <f t="array" ref="N420">SUMPRODUCT(--(($T$3:$T$793=T420)*($U$3:$U$793&gt;U420))+1)-790</f>
        <v>15</v>
      </c>
      <c r="O420" s="3" cm="1">
        <f t="array" ref="O420">SUMPRODUCT(--(($R$3:$R$793=R420)*($S$3:$S$793&gt;S420))+1)-790</f>
        <v>15</v>
      </c>
      <c r="P420" s="3" t="b">
        <f t="shared" si="36"/>
        <v>1</v>
      </c>
      <c r="R420" s="3" t="str">
        <f t="shared" si="37"/>
        <v>小学音乐</v>
      </c>
      <c r="S420" s="3">
        <f t="shared" si="38"/>
        <v>88</v>
      </c>
      <c r="T420" s="3" t="str">
        <f t="shared" si="39"/>
        <v>小学音乐</v>
      </c>
      <c r="U420" s="3">
        <f t="shared" si="40"/>
        <v>88</v>
      </c>
      <c r="V420" s="3">
        <f t="shared" si="41"/>
        <v>88</v>
      </c>
    </row>
    <row r="421" s="3" customFormat="1" ht="13" customHeight="1" spans="1:22">
      <c r="A421" s="12">
        <v>397</v>
      </c>
      <c r="B421" s="13" t="s">
        <v>1212</v>
      </c>
      <c r="C421" s="27" t="s">
        <v>49</v>
      </c>
      <c r="D421" s="13" t="s">
        <v>807</v>
      </c>
      <c r="E421" s="13" t="s">
        <v>1208</v>
      </c>
      <c r="F421" s="26">
        <v>96</v>
      </c>
      <c r="G421" s="15">
        <v>5</v>
      </c>
      <c r="H421" s="15" t="s">
        <v>809</v>
      </c>
      <c r="I421" s="21">
        <v>15</v>
      </c>
      <c r="J421" s="21">
        <v>29</v>
      </c>
      <c r="K421" s="21">
        <v>88.24</v>
      </c>
      <c r="L421" s="21">
        <v>88.24</v>
      </c>
      <c r="N421" s="3" cm="1">
        <f t="array" ref="N421">SUMPRODUCT(--(($T$3:$T$793=T421)*($U$3:$U$793&gt;U421))+1)-790</f>
        <v>3</v>
      </c>
      <c r="O421" s="3" cm="1">
        <f t="array" ref="O421">SUMPRODUCT(--(($R$3:$R$793=R421)*($S$3:$S$793&gt;S421))+1)-790</f>
        <v>3</v>
      </c>
      <c r="P421" s="3" t="b">
        <f t="shared" si="36"/>
        <v>1</v>
      </c>
      <c r="R421" s="3" t="str">
        <f t="shared" si="37"/>
        <v>小学音乐</v>
      </c>
      <c r="S421" s="3">
        <f t="shared" si="38"/>
        <v>92.12</v>
      </c>
      <c r="T421" s="3" t="str">
        <f t="shared" si="39"/>
        <v>小学音乐</v>
      </c>
      <c r="U421" s="3">
        <f t="shared" si="40"/>
        <v>92.12</v>
      </c>
      <c r="V421" s="3">
        <f t="shared" si="41"/>
        <v>92.12</v>
      </c>
    </row>
    <row r="422" s="3" customFormat="1" ht="13" customHeight="1" spans="1:22">
      <c r="A422" s="12">
        <v>410</v>
      </c>
      <c r="B422" s="13" t="s">
        <v>1225</v>
      </c>
      <c r="C422" s="27" t="s">
        <v>266</v>
      </c>
      <c r="D422" s="13" t="s">
        <v>807</v>
      </c>
      <c r="E422" s="13" t="s">
        <v>1208</v>
      </c>
      <c r="F422" s="26">
        <v>90.75</v>
      </c>
      <c r="G422" s="15">
        <v>17</v>
      </c>
      <c r="H422" s="15" t="s">
        <v>809</v>
      </c>
      <c r="I422" s="21">
        <v>15</v>
      </c>
      <c r="J422" s="21">
        <v>30</v>
      </c>
      <c r="K422" s="21">
        <v>84.54</v>
      </c>
      <c r="L422" s="21">
        <v>84.54</v>
      </c>
      <c r="N422" s="3" cm="1">
        <f t="array" ref="N422">SUMPRODUCT(--(($T$3:$T$793=T422)*($U$3:$U$793&gt;U422))+1)-790</f>
        <v>24</v>
      </c>
      <c r="O422" s="3" cm="1">
        <f t="array" ref="O422">SUMPRODUCT(--(($R$3:$R$793=R422)*($S$3:$S$793&gt;S422))+1)-790</f>
        <v>24</v>
      </c>
      <c r="P422" s="3" t="b">
        <f t="shared" si="36"/>
        <v>1</v>
      </c>
      <c r="R422" s="3" t="str">
        <f t="shared" si="37"/>
        <v>小学音乐</v>
      </c>
      <c r="S422" s="3">
        <f t="shared" si="38"/>
        <v>87.645</v>
      </c>
      <c r="T422" s="3" t="str">
        <f t="shared" si="39"/>
        <v>小学音乐</v>
      </c>
      <c r="U422" s="3">
        <f t="shared" si="40"/>
        <v>87.645</v>
      </c>
      <c r="V422" s="3">
        <f t="shared" si="41"/>
        <v>87.645</v>
      </c>
    </row>
    <row r="423" s="3" customFormat="1" ht="13" customHeight="1" spans="1:22">
      <c r="A423" s="12">
        <v>455</v>
      </c>
      <c r="B423" s="13" t="s">
        <v>1270</v>
      </c>
      <c r="C423" s="27" t="s">
        <v>544</v>
      </c>
      <c r="D423" s="13" t="s">
        <v>1055</v>
      </c>
      <c r="E423" s="13" t="s">
        <v>1208</v>
      </c>
      <c r="F423" s="26">
        <v>93</v>
      </c>
      <c r="G423" s="15">
        <v>2</v>
      </c>
      <c r="H423" s="15" t="s">
        <v>809</v>
      </c>
      <c r="I423" s="21">
        <v>16</v>
      </c>
      <c r="J423" s="21">
        <v>1</v>
      </c>
      <c r="K423" s="21">
        <v>80.04</v>
      </c>
      <c r="L423" s="21">
        <v>80.04</v>
      </c>
      <c r="N423" s="3" cm="1">
        <f t="array" ref="N423">SUMPRODUCT(--(($T$3:$T$793=T423)*($U$3:$U$793&gt;U423))+1)-790</f>
        <v>3</v>
      </c>
      <c r="O423" s="3" cm="1">
        <f t="array" ref="O423">SUMPRODUCT(--(($R$3:$R$793=R423)*($S$3:$S$793&gt;S423))+1)-790</f>
        <v>3</v>
      </c>
      <c r="P423" s="3" t="b">
        <f t="shared" si="36"/>
        <v>1</v>
      </c>
      <c r="R423" s="3" t="str">
        <f t="shared" si="37"/>
        <v>初中音乐</v>
      </c>
      <c r="S423" s="3">
        <f t="shared" si="38"/>
        <v>86.52</v>
      </c>
      <c r="T423" s="3" t="str">
        <f t="shared" si="39"/>
        <v>初中音乐</v>
      </c>
      <c r="U423" s="3">
        <f t="shared" si="40"/>
        <v>86.52</v>
      </c>
      <c r="V423" s="3">
        <f t="shared" si="41"/>
        <v>86.52</v>
      </c>
    </row>
    <row r="424" s="3" customFormat="1" ht="13" customHeight="1" spans="1:22">
      <c r="A424" s="12">
        <v>454</v>
      </c>
      <c r="B424" s="13" t="s">
        <v>1269</v>
      </c>
      <c r="C424" s="27" t="s">
        <v>276</v>
      </c>
      <c r="D424" s="13" t="s">
        <v>1055</v>
      </c>
      <c r="E424" s="13" t="s">
        <v>1208</v>
      </c>
      <c r="F424" s="26">
        <v>93.5</v>
      </c>
      <c r="G424" s="15">
        <v>1</v>
      </c>
      <c r="H424" s="15" t="s">
        <v>809</v>
      </c>
      <c r="I424" s="21">
        <v>16</v>
      </c>
      <c r="J424" s="21">
        <v>2</v>
      </c>
      <c r="K424" s="21">
        <v>84.46</v>
      </c>
      <c r="L424" s="21">
        <v>84.46</v>
      </c>
      <c r="N424" s="3" cm="1">
        <f t="array" ref="N424">SUMPRODUCT(--(($T$3:$T$793=T424)*($U$3:$U$793&gt;U424))+1)-790</f>
        <v>1</v>
      </c>
      <c r="O424" s="3" cm="1">
        <f t="array" ref="O424">SUMPRODUCT(--(($R$3:$R$793=R424)*($S$3:$S$793&gt;S424))+1)-790</f>
        <v>1</v>
      </c>
      <c r="P424" s="3" t="b">
        <f t="shared" si="36"/>
        <v>1</v>
      </c>
      <c r="R424" s="3" t="str">
        <f t="shared" si="37"/>
        <v>初中音乐</v>
      </c>
      <c r="S424" s="3">
        <f t="shared" si="38"/>
        <v>88.98</v>
      </c>
      <c r="T424" s="3" t="str">
        <f t="shared" si="39"/>
        <v>初中音乐</v>
      </c>
      <c r="U424" s="3">
        <f t="shared" si="40"/>
        <v>88.98</v>
      </c>
      <c r="V424" s="3">
        <f t="shared" si="41"/>
        <v>88.98</v>
      </c>
    </row>
    <row r="425" s="3" customFormat="1" ht="13" customHeight="1" spans="1:22">
      <c r="A425" s="12">
        <v>470</v>
      </c>
      <c r="B425" s="13" t="s">
        <v>1285</v>
      </c>
      <c r="C425" s="27" t="s">
        <v>717</v>
      </c>
      <c r="D425" s="13" t="s">
        <v>1055</v>
      </c>
      <c r="E425" s="13" t="s">
        <v>1208</v>
      </c>
      <c r="F425" s="26">
        <v>85</v>
      </c>
      <c r="G425" s="15">
        <v>17</v>
      </c>
      <c r="H425" s="15" t="s">
        <v>809</v>
      </c>
      <c r="I425" s="21">
        <v>16</v>
      </c>
      <c r="J425" s="21">
        <v>3</v>
      </c>
      <c r="K425" s="21">
        <v>70.44</v>
      </c>
      <c r="L425" s="21">
        <v>70.44</v>
      </c>
      <c r="N425" s="3" cm="1">
        <f t="array" ref="N425">SUMPRODUCT(--(($T$3:$T$793=T425)*($U$3:$U$793&gt;U425))+1)-790</f>
        <v>21</v>
      </c>
      <c r="O425" s="3" cm="1">
        <f t="array" ref="O425">SUMPRODUCT(--(($R$3:$R$793=R425)*($S$3:$S$793&gt;S425))+1)-790</f>
        <v>21</v>
      </c>
      <c r="P425" s="3" t="b">
        <f t="shared" si="36"/>
        <v>1</v>
      </c>
      <c r="R425" s="3" t="str">
        <f t="shared" si="37"/>
        <v>初中音乐</v>
      </c>
      <c r="S425" s="3">
        <f t="shared" si="38"/>
        <v>77.72</v>
      </c>
      <c r="T425" s="3" t="str">
        <f t="shared" si="39"/>
        <v>初中音乐</v>
      </c>
      <c r="U425" s="3">
        <f t="shared" si="40"/>
        <v>77.72</v>
      </c>
      <c r="V425" s="3">
        <f t="shared" si="41"/>
        <v>77.72</v>
      </c>
    </row>
    <row r="426" s="3" customFormat="1" ht="13" customHeight="1" spans="1:22">
      <c r="A426" s="12">
        <v>472</v>
      </c>
      <c r="B426" s="13" t="s">
        <v>1287</v>
      </c>
      <c r="C426" s="27" t="s">
        <v>699</v>
      </c>
      <c r="D426" s="13" t="s">
        <v>1055</v>
      </c>
      <c r="E426" s="13" t="s">
        <v>1208</v>
      </c>
      <c r="F426" s="26">
        <v>85</v>
      </c>
      <c r="G426" s="15">
        <v>17</v>
      </c>
      <c r="H426" s="15" t="s">
        <v>809</v>
      </c>
      <c r="I426" s="21">
        <v>16</v>
      </c>
      <c r="J426" s="21">
        <v>4</v>
      </c>
      <c r="K426" s="21">
        <v>73.88</v>
      </c>
      <c r="L426" s="21">
        <v>73.88</v>
      </c>
      <c r="N426" s="3" cm="1">
        <f t="array" ref="N426">SUMPRODUCT(--(($T$3:$T$793=T426)*($U$3:$U$793&gt;U426))+1)-790</f>
        <v>19</v>
      </c>
      <c r="O426" s="3" cm="1">
        <f t="array" ref="O426">SUMPRODUCT(--(($R$3:$R$793=R426)*($S$3:$S$793&gt;S426))+1)-790</f>
        <v>19</v>
      </c>
      <c r="P426" s="3" t="b">
        <f t="shared" si="36"/>
        <v>1</v>
      </c>
      <c r="R426" s="3" t="str">
        <f t="shared" si="37"/>
        <v>初中音乐</v>
      </c>
      <c r="S426" s="3">
        <f t="shared" si="38"/>
        <v>79.44</v>
      </c>
      <c r="T426" s="3" t="str">
        <f t="shared" si="39"/>
        <v>初中音乐</v>
      </c>
      <c r="U426" s="3">
        <f t="shared" si="40"/>
        <v>79.44</v>
      </c>
      <c r="V426" s="3">
        <f t="shared" si="41"/>
        <v>79.44</v>
      </c>
    </row>
    <row r="427" s="3" customFormat="1" ht="13" customHeight="1" spans="1:22">
      <c r="A427" s="12">
        <v>456</v>
      </c>
      <c r="B427" s="13" t="s">
        <v>1271</v>
      </c>
      <c r="C427" s="27" t="s">
        <v>492</v>
      </c>
      <c r="D427" s="13" t="s">
        <v>1055</v>
      </c>
      <c r="E427" s="13" t="s">
        <v>1208</v>
      </c>
      <c r="F427" s="26">
        <v>92</v>
      </c>
      <c r="G427" s="15">
        <v>3</v>
      </c>
      <c r="H427" s="15" t="s">
        <v>809</v>
      </c>
      <c r="I427" s="21">
        <v>16</v>
      </c>
      <c r="J427" s="21">
        <v>5</v>
      </c>
      <c r="K427" s="21">
        <v>80.9</v>
      </c>
      <c r="L427" s="21">
        <v>80.9</v>
      </c>
      <c r="N427" s="3" cm="1">
        <f t="array" ref="N427">SUMPRODUCT(--(($T$3:$T$793=T427)*($U$3:$U$793&gt;U427))+1)-790</f>
        <v>4</v>
      </c>
      <c r="O427" s="3" cm="1">
        <f t="array" ref="O427">SUMPRODUCT(--(($R$3:$R$793=R427)*($S$3:$S$793&gt;S427))+1)-790</f>
        <v>4</v>
      </c>
      <c r="P427" s="3" t="b">
        <f t="shared" si="36"/>
        <v>1</v>
      </c>
      <c r="R427" s="3" t="str">
        <f t="shared" si="37"/>
        <v>初中音乐</v>
      </c>
      <c r="S427" s="3">
        <f t="shared" si="38"/>
        <v>86.45</v>
      </c>
      <c r="T427" s="3" t="str">
        <f t="shared" si="39"/>
        <v>初中音乐</v>
      </c>
      <c r="U427" s="3">
        <f t="shared" si="40"/>
        <v>86.45</v>
      </c>
      <c r="V427" s="3">
        <f t="shared" si="41"/>
        <v>86.45</v>
      </c>
    </row>
    <row r="428" s="3" customFormat="1" ht="13" customHeight="1" spans="1:22">
      <c r="A428" s="12">
        <v>463</v>
      </c>
      <c r="B428" s="13" t="s">
        <v>1278</v>
      </c>
      <c r="C428" s="27" t="s">
        <v>705</v>
      </c>
      <c r="D428" s="13" t="s">
        <v>1055</v>
      </c>
      <c r="E428" s="13" t="s">
        <v>1208</v>
      </c>
      <c r="F428" s="26">
        <v>89</v>
      </c>
      <c r="G428" s="15">
        <v>10</v>
      </c>
      <c r="H428" s="15" t="s">
        <v>809</v>
      </c>
      <c r="I428" s="21">
        <v>16</v>
      </c>
      <c r="J428" s="21">
        <v>6</v>
      </c>
      <c r="K428" s="21">
        <v>73.3</v>
      </c>
      <c r="L428" s="21">
        <v>73.3</v>
      </c>
      <c r="N428" s="3" cm="1">
        <f t="array" ref="N428">SUMPRODUCT(--(($T$3:$T$793=T428)*($U$3:$U$793&gt;U428))+1)-790</f>
        <v>17</v>
      </c>
      <c r="O428" s="3" cm="1">
        <f t="array" ref="O428">SUMPRODUCT(--(($R$3:$R$793=R428)*($S$3:$S$793&gt;S428))+1)-790</f>
        <v>17</v>
      </c>
      <c r="P428" s="3" t="b">
        <f t="shared" si="36"/>
        <v>1</v>
      </c>
      <c r="R428" s="3" t="str">
        <f t="shared" si="37"/>
        <v>初中音乐</v>
      </c>
      <c r="S428" s="3">
        <f t="shared" si="38"/>
        <v>81.15</v>
      </c>
      <c r="T428" s="3" t="str">
        <f t="shared" si="39"/>
        <v>初中音乐</v>
      </c>
      <c r="U428" s="3">
        <f t="shared" si="40"/>
        <v>81.15</v>
      </c>
      <c r="V428" s="3">
        <f t="shared" si="41"/>
        <v>81.15</v>
      </c>
    </row>
    <row r="429" s="3" customFormat="1" ht="13" customHeight="1" spans="1:22">
      <c r="A429" s="12">
        <v>457</v>
      </c>
      <c r="B429" s="13" t="s">
        <v>1272</v>
      </c>
      <c r="C429" s="27" t="s">
        <v>465</v>
      </c>
      <c r="D429" s="13" t="s">
        <v>1055</v>
      </c>
      <c r="E429" s="13" t="s">
        <v>1208</v>
      </c>
      <c r="F429" s="26">
        <v>91.25</v>
      </c>
      <c r="G429" s="15">
        <v>4</v>
      </c>
      <c r="H429" s="15" t="s">
        <v>809</v>
      </c>
      <c r="I429" s="21">
        <v>16</v>
      </c>
      <c r="J429" s="21">
        <v>7</v>
      </c>
      <c r="K429" s="21">
        <v>81.46</v>
      </c>
      <c r="L429" s="21">
        <v>81.46</v>
      </c>
      <c r="N429" s="3" cm="1">
        <f t="array" ref="N429">SUMPRODUCT(--(($T$3:$T$793=T429)*($U$3:$U$793&gt;U429))+1)-790</f>
        <v>5</v>
      </c>
      <c r="O429" s="3" cm="1">
        <f t="array" ref="O429">SUMPRODUCT(--(($R$3:$R$793=R429)*($S$3:$S$793&gt;S429))+1)-790</f>
        <v>5</v>
      </c>
      <c r="P429" s="3" t="b">
        <f t="shared" si="36"/>
        <v>1</v>
      </c>
      <c r="R429" s="3" t="str">
        <f t="shared" si="37"/>
        <v>初中音乐</v>
      </c>
      <c r="S429" s="3">
        <f t="shared" si="38"/>
        <v>86.355</v>
      </c>
      <c r="T429" s="3" t="str">
        <f t="shared" si="39"/>
        <v>初中音乐</v>
      </c>
      <c r="U429" s="3">
        <f t="shared" si="40"/>
        <v>86.355</v>
      </c>
      <c r="V429" s="3">
        <f t="shared" si="41"/>
        <v>86.355</v>
      </c>
    </row>
    <row r="430" s="3" customFormat="1" ht="13" customHeight="1" spans="1:22">
      <c r="A430" s="12">
        <v>459</v>
      </c>
      <c r="B430" s="13" t="s">
        <v>1274</v>
      </c>
      <c r="C430" s="27" t="s">
        <v>580</v>
      </c>
      <c r="D430" s="13" t="s">
        <v>1055</v>
      </c>
      <c r="E430" s="13" t="s">
        <v>1208</v>
      </c>
      <c r="F430" s="26">
        <v>90.25</v>
      </c>
      <c r="G430" s="15">
        <v>6</v>
      </c>
      <c r="H430" s="15" t="s">
        <v>809</v>
      </c>
      <c r="I430" s="21">
        <v>16</v>
      </c>
      <c r="J430" s="21">
        <v>8</v>
      </c>
      <c r="K430" s="21">
        <v>79.12</v>
      </c>
      <c r="L430" s="21">
        <v>79.12</v>
      </c>
      <c r="N430" s="3" cm="1">
        <f t="array" ref="N430">SUMPRODUCT(--(($T$3:$T$793=T430)*($U$3:$U$793&gt;U430))+1)-790</f>
        <v>8</v>
      </c>
      <c r="O430" s="3" cm="1">
        <f t="array" ref="O430">SUMPRODUCT(--(($R$3:$R$793=R430)*($S$3:$S$793&gt;S430))+1)-790</f>
        <v>8</v>
      </c>
      <c r="P430" s="3" t="b">
        <f t="shared" si="36"/>
        <v>1</v>
      </c>
      <c r="R430" s="3" t="str">
        <f t="shared" si="37"/>
        <v>初中音乐</v>
      </c>
      <c r="S430" s="3">
        <f t="shared" si="38"/>
        <v>84.685</v>
      </c>
      <c r="T430" s="3" t="str">
        <f t="shared" si="39"/>
        <v>初中音乐</v>
      </c>
      <c r="U430" s="3">
        <f t="shared" si="40"/>
        <v>84.685</v>
      </c>
      <c r="V430" s="3">
        <f t="shared" si="41"/>
        <v>84.685</v>
      </c>
    </row>
    <row r="431" s="3" customFormat="1" ht="13" customHeight="1" spans="1:22">
      <c r="A431" s="12">
        <v>469</v>
      </c>
      <c r="B431" s="13" t="s">
        <v>1284</v>
      </c>
      <c r="C431" s="27" t="s">
        <v>538</v>
      </c>
      <c r="D431" s="13" t="s">
        <v>1055</v>
      </c>
      <c r="E431" s="13" t="s">
        <v>1208</v>
      </c>
      <c r="F431" s="26">
        <v>86.25</v>
      </c>
      <c r="G431" s="15">
        <v>16</v>
      </c>
      <c r="H431" s="15" t="s">
        <v>809</v>
      </c>
      <c r="I431" s="21">
        <v>16</v>
      </c>
      <c r="J431" s="21">
        <v>9</v>
      </c>
      <c r="K431" s="21">
        <v>80.16</v>
      </c>
      <c r="L431" s="21">
        <v>80.16</v>
      </c>
      <c r="N431" s="3" cm="1">
        <f t="array" ref="N431">SUMPRODUCT(--(($T$3:$T$793=T431)*($U$3:$U$793&gt;U431))+1)-790</f>
        <v>10</v>
      </c>
      <c r="O431" s="3" cm="1">
        <f t="array" ref="O431">SUMPRODUCT(--(($R$3:$R$793=R431)*($S$3:$S$793&gt;S431))+1)-790</f>
        <v>10</v>
      </c>
      <c r="P431" s="3" t="b">
        <f t="shared" si="36"/>
        <v>1</v>
      </c>
      <c r="R431" s="3" t="str">
        <f t="shared" si="37"/>
        <v>初中音乐</v>
      </c>
      <c r="S431" s="3">
        <f t="shared" si="38"/>
        <v>83.205</v>
      </c>
      <c r="T431" s="3" t="str">
        <f t="shared" si="39"/>
        <v>初中音乐</v>
      </c>
      <c r="U431" s="3">
        <f t="shared" si="40"/>
        <v>83.205</v>
      </c>
      <c r="V431" s="3">
        <f t="shared" si="41"/>
        <v>83.205</v>
      </c>
    </row>
    <row r="432" s="3" customFormat="1" ht="13" customHeight="1" spans="1:22">
      <c r="A432" s="12">
        <v>473</v>
      </c>
      <c r="B432" s="13" t="s">
        <v>1288</v>
      </c>
      <c r="C432" s="27" t="s">
        <v>670</v>
      </c>
      <c r="D432" s="13" t="s">
        <v>1055</v>
      </c>
      <c r="E432" s="13" t="s">
        <v>1208</v>
      </c>
      <c r="F432" s="26">
        <v>84.25</v>
      </c>
      <c r="G432" s="15">
        <v>20</v>
      </c>
      <c r="H432" s="15" t="s">
        <v>809</v>
      </c>
      <c r="I432" s="21">
        <v>16</v>
      </c>
      <c r="J432" s="21">
        <v>10</v>
      </c>
      <c r="K432" s="21">
        <v>75.94</v>
      </c>
      <c r="L432" s="21">
        <v>75.94</v>
      </c>
      <c r="N432" s="3" cm="1">
        <f t="array" ref="N432">SUMPRODUCT(--(($T$3:$T$793=T432)*($U$3:$U$793&gt;U432))+1)-790</f>
        <v>18</v>
      </c>
      <c r="O432" s="3" cm="1">
        <f t="array" ref="O432">SUMPRODUCT(--(($R$3:$R$793=R432)*($S$3:$S$793&gt;S432))+1)-790</f>
        <v>18</v>
      </c>
      <c r="P432" s="3" t="b">
        <f t="shared" si="36"/>
        <v>1</v>
      </c>
      <c r="R432" s="3" t="str">
        <f t="shared" si="37"/>
        <v>初中音乐</v>
      </c>
      <c r="S432" s="3">
        <f t="shared" si="38"/>
        <v>80.095</v>
      </c>
      <c r="T432" s="3" t="str">
        <f t="shared" si="39"/>
        <v>初中音乐</v>
      </c>
      <c r="U432" s="3">
        <f t="shared" si="40"/>
        <v>80.095</v>
      </c>
      <c r="V432" s="3">
        <f t="shared" si="41"/>
        <v>80.095</v>
      </c>
    </row>
    <row r="433" s="3" customFormat="1" ht="13" customHeight="1" spans="1:22">
      <c r="A433" s="12">
        <v>468</v>
      </c>
      <c r="B433" s="13" t="s">
        <v>1283</v>
      </c>
      <c r="C433" s="27" t="s">
        <v>671</v>
      </c>
      <c r="D433" s="13" t="s">
        <v>1055</v>
      </c>
      <c r="E433" s="13" t="s">
        <v>1208</v>
      </c>
      <c r="F433" s="26">
        <v>88</v>
      </c>
      <c r="G433" s="15">
        <v>15</v>
      </c>
      <c r="H433" s="15" t="s">
        <v>809</v>
      </c>
      <c r="I433" s="21">
        <v>16</v>
      </c>
      <c r="J433" s="30">
        <v>11</v>
      </c>
      <c r="K433" s="21">
        <v>75.88</v>
      </c>
      <c r="L433" s="21">
        <v>75.88</v>
      </c>
      <c r="N433" s="3" cm="1">
        <f t="array" ref="N433">SUMPRODUCT(--(($T$3:$T$793=T433)*($U$3:$U$793&gt;U433))+1)-790</f>
        <v>14</v>
      </c>
      <c r="O433" s="3" cm="1">
        <f t="array" ref="O433">SUMPRODUCT(--(($R$3:$R$793=R433)*($S$3:$S$793&gt;S433))+1)-790</f>
        <v>14</v>
      </c>
      <c r="P433" s="3" t="b">
        <f t="shared" si="36"/>
        <v>1</v>
      </c>
      <c r="R433" s="3" t="str">
        <f t="shared" si="37"/>
        <v>初中音乐</v>
      </c>
      <c r="S433" s="3">
        <f t="shared" si="38"/>
        <v>81.94</v>
      </c>
      <c r="T433" s="3" t="str">
        <f t="shared" si="39"/>
        <v>初中音乐</v>
      </c>
      <c r="U433" s="3">
        <f t="shared" si="40"/>
        <v>81.94</v>
      </c>
      <c r="V433" s="3">
        <f t="shared" si="41"/>
        <v>81.94</v>
      </c>
    </row>
    <row r="434" s="3" customFormat="1" ht="13" customHeight="1" spans="1:22">
      <c r="A434" s="12">
        <v>474</v>
      </c>
      <c r="B434" s="13" t="s">
        <v>1289</v>
      </c>
      <c r="C434" s="27" t="s">
        <v>686</v>
      </c>
      <c r="D434" s="13" t="s">
        <v>1055</v>
      </c>
      <c r="E434" s="13" t="s">
        <v>1208</v>
      </c>
      <c r="F434" s="26">
        <v>83.75</v>
      </c>
      <c r="G434" s="15">
        <v>21</v>
      </c>
      <c r="H434" s="15" t="s">
        <v>809</v>
      </c>
      <c r="I434" s="21">
        <v>16</v>
      </c>
      <c r="J434" s="21">
        <v>12</v>
      </c>
      <c r="K434" s="21">
        <v>74.88</v>
      </c>
      <c r="L434" s="21">
        <v>74.88</v>
      </c>
      <c r="N434" s="3" cm="1">
        <f t="array" ref="N434">SUMPRODUCT(--(($T$3:$T$793=T434)*($U$3:$U$793&gt;U434))+1)-790</f>
        <v>20</v>
      </c>
      <c r="O434" s="3" cm="1">
        <f t="array" ref="O434">SUMPRODUCT(--(($R$3:$R$793=R434)*($S$3:$S$793&gt;S434))+1)-790</f>
        <v>20</v>
      </c>
      <c r="P434" s="3" t="b">
        <f t="shared" si="36"/>
        <v>1</v>
      </c>
      <c r="R434" s="3" t="str">
        <f t="shared" si="37"/>
        <v>初中音乐</v>
      </c>
      <c r="S434" s="3">
        <f t="shared" si="38"/>
        <v>79.315</v>
      </c>
      <c r="T434" s="3" t="str">
        <f t="shared" si="39"/>
        <v>初中音乐</v>
      </c>
      <c r="U434" s="3">
        <f t="shared" si="40"/>
        <v>79.315</v>
      </c>
      <c r="V434" s="3">
        <f t="shared" si="41"/>
        <v>79.315</v>
      </c>
    </row>
    <row r="435" s="3" customFormat="1" ht="13" customHeight="1" spans="1:22">
      <c r="A435" s="12">
        <v>471</v>
      </c>
      <c r="B435" s="13" t="s">
        <v>1286</v>
      </c>
      <c r="C435" s="27" t="s">
        <v>481</v>
      </c>
      <c r="D435" s="13" t="s">
        <v>1055</v>
      </c>
      <c r="E435" s="13" t="s">
        <v>1208</v>
      </c>
      <c r="F435" s="26">
        <v>85</v>
      </c>
      <c r="G435" s="15">
        <v>17</v>
      </c>
      <c r="H435" s="15" t="s">
        <v>809</v>
      </c>
      <c r="I435" s="21">
        <v>16</v>
      </c>
      <c r="J435" s="21">
        <v>13</v>
      </c>
      <c r="K435" s="21">
        <v>81.14</v>
      </c>
      <c r="L435" s="21">
        <v>81.14</v>
      </c>
      <c r="N435" s="3" cm="1">
        <f t="array" ref="N435">SUMPRODUCT(--(($T$3:$T$793=T435)*($U$3:$U$793&gt;U435))+1)-790</f>
        <v>12</v>
      </c>
      <c r="O435" s="3" cm="1">
        <f t="array" ref="O435">SUMPRODUCT(--(($R$3:$R$793=R435)*($S$3:$S$793&gt;S435))+1)-790</f>
        <v>12</v>
      </c>
      <c r="P435" s="3" t="b">
        <f t="shared" si="36"/>
        <v>1</v>
      </c>
      <c r="R435" s="3" t="str">
        <f t="shared" si="37"/>
        <v>初中音乐</v>
      </c>
      <c r="S435" s="3">
        <f t="shared" si="38"/>
        <v>83.07</v>
      </c>
      <c r="T435" s="3" t="str">
        <f t="shared" si="39"/>
        <v>初中音乐</v>
      </c>
      <c r="U435" s="3">
        <f t="shared" si="40"/>
        <v>83.07</v>
      </c>
      <c r="V435" s="3">
        <f t="shared" si="41"/>
        <v>83.07</v>
      </c>
    </row>
    <row r="436" s="3" customFormat="1" ht="13" customHeight="1" spans="1:22">
      <c r="A436" s="12">
        <v>465</v>
      </c>
      <c r="B436" s="13" t="s">
        <v>1280</v>
      </c>
      <c r="C436" s="27" t="s">
        <v>701</v>
      </c>
      <c r="D436" s="13" t="s">
        <v>1055</v>
      </c>
      <c r="E436" s="13" t="s">
        <v>1208</v>
      </c>
      <c r="F436" s="26">
        <v>89</v>
      </c>
      <c r="G436" s="15">
        <v>10</v>
      </c>
      <c r="H436" s="15" t="s">
        <v>809</v>
      </c>
      <c r="I436" s="21">
        <v>16</v>
      </c>
      <c r="J436" s="21">
        <v>14</v>
      </c>
      <c r="K436" s="21">
        <v>73.56</v>
      </c>
      <c r="L436" s="21">
        <v>73.56</v>
      </c>
      <c r="N436" s="3" cm="1">
        <f t="array" ref="N436">SUMPRODUCT(--(($T$3:$T$793=T436)*($U$3:$U$793&gt;U436))+1)-790</f>
        <v>16</v>
      </c>
      <c r="O436" s="3" cm="1">
        <f t="array" ref="O436">SUMPRODUCT(--(($R$3:$R$793=R436)*($S$3:$S$793&gt;S436))+1)-790</f>
        <v>16</v>
      </c>
      <c r="P436" s="3" t="b">
        <f t="shared" si="36"/>
        <v>1</v>
      </c>
      <c r="R436" s="3" t="str">
        <f t="shared" si="37"/>
        <v>初中音乐</v>
      </c>
      <c r="S436" s="3">
        <f t="shared" si="38"/>
        <v>81.28</v>
      </c>
      <c r="T436" s="3" t="str">
        <f t="shared" si="39"/>
        <v>初中音乐</v>
      </c>
      <c r="U436" s="3">
        <f t="shared" si="40"/>
        <v>81.28</v>
      </c>
      <c r="V436" s="3">
        <f t="shared" si="41"/>
        <v>81.28</v>
      </c>
    </row>
    <row r="437" s="3" customFormat="1" ht="13" customHeight="1" spans="1:22">
      <c r="A437" s="12">
        <v>460</v>
      </c>
      <c r="B437" s="13" t="s">
        <v>1275</v>
      </c>
      <c r="C437" s="27" t="s">
        <v>305</v>
      </c>
      <c r="D437" s="13" t="s">
        <v>1055</v>
      </c>
      <c r="E437" s="13" t="s">
        <v>1208</v>
      </c>
      <c r="F437" s="26">
        <v>90</v>
      </c>
      <c r="G437" s="15">
        <v>7</v>
      </c>
      <c r="H437" s="15" t="s">
        <v>809</v>
      </c>
      <c r="I437" s="21">
        <v>16</v>
      </c>
      <c r="J437" s="21">
        <v>15</v>
      </c>
      <c r="K437" s="21">
        <v>83.92</v>
      </c>
      <c r="L437" s="21">
        <v>83.92</v>
      </c>
      <c r="N437" s="3" cm="1">
        <f t="array" ref="N437">SUMPRODUCT(--(($T$3:$T$793=T437)*($U$3:$U$793&gt;U437))+1)-790</f>
        <v>2</v>
      </c>
      <c r="O437" s="3" cm="1">
        <f t="array" ref="O437">SUMPRODUCT(--(($R$3:$R$793=R437)*($S$3:$S$793&gt;S437))+1)-790</f>
        <v>2</v>
      </c>
      <c r="P437" s="3" t="b">
        <f t="shared" si="36"/>
        <v>1</v>
      </c>
      <c r="R437" s="3" t="str">
        <f t="shared" si="37"/>
        <v>初中音乐</v>
      </c>
      <c r="S437" s="3">
        <f t="shared" si="38"/>
        <v>86.96</v>
      </c>
      <c r="T437" s="3" t="str">
        <f t="shared" si="39"/>
        <v>初中音乐</v>
      </c>
      <c r="U437" s="3">
        <f t="shared" si="40"/>
        <v>86.96</v>
      </c>
      <c r="V437" s="3">
        <f t="shared" si="41"/>
        <v>86.96</v>
      </c>
    </row>
    <row r="438" s="3" customFormat="1" ht="13" customHeight="1" spans="1:22">
      <c r="A438" s="12">
        <v>464</v>
      </c>
      <c r="B438" s="13" t="s">
        <v>1279</v>
      </c>
      <c r="C438" s="27" t="s">
        <v>574</v>
      </c>
      <c r="D438" s="13" t="s">
        <v>1055</v>
      </c>
      <c r="E438" s="13" t="s">
        <v>1208</v>
      </c>
      <c r="F438" s="26">
        <v>89</v>
      </c>
      <c r="G438" s="15">
        <v>10</v>
      </c>
      <c r="H438" s="15" t="s">
        <v>809</v>
      </c>
      <c r="I438" s="21">
        <v>16</v>
      </c>
      <c r="J438" s="21">
        <v>16</v>
      </c>
      <c r="K438" s="21">
        <v>79.4</v>
      </c>
      <c r="L438" s="21">
        <v>79.4</v>
      </c>
      <c r="N438" s="3" cm="1">
        <f t="array" ref="N438">SUMPRODUCT(--(($T$3:$T$793=T438)*($U$3:$U$793&gt;U438))+1)-790</f>
        <v>9</v>
      </c>
      <c r="O438" s="3" cm="1">
        <f t="array" ref="O438">SUMPRODUCT(--(($R$3:$R$793=R438)*($S$3:$S$793&gt;S438))+1)-790</f>
        <v>9</v>
      </c>
      <c r="P438" s="3" t="b">
        <f t="shared" si="36"/>
        <v>1</v>
      </c>
      <c r="R438" s="3" t="str">
        <f t="shared" si="37"/>
        <v>初中音乐</v>
      </c>
      <c r="S438" s="3">
        <f t="shared" si="38"/>
        <v>84.2</v>
      </c>
      <c r="T438" s="3" t="str">
        <f t="shared" si="39"/>
        <v>初中音乐</v>
      </c>
      <c r="U438" s="3">
        <f t="shared" si="40"/>
        <v>84.2</v>
      </c>
      <c r="V438" s="3">
        <f t="shared" si="41"/>
        <v>84.2</v>
      </c>
    </row>
    <row r="439" s="3" customFormat="1" ht="13" customHeight="1" spans="1:22">
      <c r="A439" s="12">
        <v>461</v>
      </c>
      <c r="B439" s="13" t="s">
        <v>1276</v>
      </c>
      <c r="C439" s="27" t="s">
        <v>501</v>
      </c>
      <c r="D439" s="13" t="s">
        <v>1055</v>
      </c>
      <c r="E439" s="13" t="s">
        <v>1208</v>
      </c>
      <c r="F439" s="26">
        <v>89.25</v>
      </c>
      <c r="G439" s="15">
        <v>8</v>
      </c>
      <c r="H439" s="15" t="s">
        <v>809</v>
      </c>
      <c r="I439" s="21">
        <v>16</v>
      </c>
      <c r="J439" s="21">
        <v>17</v>
      </c>
      <c r="K439" s="21">
        <v>80.76</v>
      </c>
      <c r="L439" s="21">
        <v>80.76</v>
      </c>
      <c r="N439" s="3" cm="1">
        <f t="array" ref="N439">SUMPRODUCT(--(($T$3:$T$793=T439)*($U$3:$U$793&gt;U439))+1)-790</f>
        <v>7</v>
      </c>
      <c r="O439" s="3" cm="1">
        <f t="array" ref="O439">SUMPRODUCT(--(($R$3:$R$793=R439)*($S$3:$S$793&gt;S439))+1)-790</f>
        <v>7</v>
      </c>
      <c r="P439" s="3" t="b">
        <f t="shared" si="36"/>
        <v>1</v>
      </c>
      <c r="R439" s="3" t="str">
        <f t="shared" si="37"/>
        <v>初中音乐</v>
      </c>
      <c r="S439" s="3">
        <f t="shared" si="38"/>
        <v>85.005</v>
      </c>
      <c r="T439" s="3" t="str">
        <f t="shared" si="39"/>
        <v>初中音乐</v>
      </c>
      <c r="U439" s="3">
        <f t="shared" si="40"/>
        <v>85.005</v>
      </c>
      <c r="V439" s="3">
        <f t="shared" si="41"/>
        <v>85.005</v>
      </c>
    </row>
    <row r="440" s="3" customFormat="1" ht="13" customHeight="1" spans="1:22">
      <c r="A440" s="12">
        <v>466</v>
      </c>
      <c r="B440" s="13" t="s">
        <v>1281</v>
      </c>
      <c r="C440" s="27" t="s">
        <v>692</v>
      </c>
      <c r="D440" s="13" t="s">
        <v>1055</v>
      </c>
      <c r="E440" s="13" t="s">
        <v>1208</v>
      </c>
      <c r="F440" s="26">
        <v>88.5</v>
      </c>
      <c r="G440" s="15">
        <v>13</v>
      </c>
      <c r="H440" s="15" t="s">
        <v>809</v>
      </c>
      <c r="I440" s="21">
        <v>16</v>
      </c>
      <c r="J440" s="21">
        <v>18</v>
      </c>
      <c r="K440" s="21">
        <v>74.38</v>
      </c>
      <c r="L440" s="21">
        <v>74.38</v>
      </c>
      <c r="N440" s="3" cm="1">
        <f t="array" ref="N440">SUMPRODUCT(--(($T$3:$T$793=T440)*($U$3:$U$793&gt;U440))+1)-790</f>
        <v>15</v>
      </c>
      <c r="O440" s="3" cm="1">
        <f t="array" ref="O440">SUMPRODUCT(--(($R$3:$R$793=R440)*($S$3:$S$793&gt;S440))+1)-790</f>
        <v>15</v>
      </c>
      <c r="P440" s="3" t="b">
        <f t="shared" si="36"/>
        <v>1</v>
      </c>
      <c r="R440" s="3" t="str">
        <f t="shared" si="37"/>
        <v>初中音乐</v>
      </c>
      <c r="S440" s="3">
        <f t="shared" si="38"/>
        <v>81.44</v>
      </c>
      <c r="T440" s="3" t="str">
        <f t="shared" si="39"/>
        <v>初中音乐</v>
      </c>
      <c r="U440" s="3">
        <f t="shared" si="40"/>
        <v>81.44</v>
      </c>
      <c r="V440" s="3">
        <f t="shared" si="41"/>
        <v>81.44</v>
      </c>
    </row>
    <row r="441" s="3" customFormat="1" ht="13" customHeight="1" spans="1:22">
      <c r="A441" s="12">
        <v>467</v>
      </c>
      <c r="B441" s="13" t="s">
        <v>1282</v>
      </c>
      <c r="C441" s="27" t="s">
        <v>649</v>
      </c>
      <c r="D441" s="13" t="s">
        <v>1055</v>
      </c>
      <c r="E441" s="13" t="s">
        <v>1208</v>
      </c>
      <c r="F441" s="26">
        <v>88.5</v>
      </c>
      <c r="G441" s="15">
        <v>13</v>
      </c>
      <c r="H441" s="15" t="s">
        <v>809</v>
      </c>
      <c r="I441" s="21">
        <v>16</v>
      </c>
      <c r="J441" s="21">
        <v>19</v>
      </c>
      <c r="K441" s="21">
        <v>77.06</v>
      </c>
      <c r="L441" s="21">
        <v>77.06</v>
      </c>
      <c r="N441" s="3" cm="1">
        <f t="array" ref="N441">SUMPRODUCT(--(($T$3:$T$793=T441)*($U$3:$U$793&gt;U441))+1)-790</f>
        <v>13</v>
      </c>
      <c r="O441" s="3" cm="1">
        <f t="array" ref="O441">SUMPRODUCT(--(($R$3:$R$793=R441)*($S$3:$S$793&gt;S441))+1)-790</f>
        <v>13</v>
      </c>
      <c r="P441" s="3" t="b">
        <f t="shared" si="36"/>
        <v>1</v>
      </c>
      <c r="R441" s="3" t="str">
        <f t="shared" si="37"/>
        <v>初中音乐</v>
      </c>
      <c r="S441" s="3">
        <f t="shared" si="38"/>
        <v>82.78</v>
      </c>
      <c r="T441" s="3" t="str">
        <f t="shared" si="39"/>
        <v>初中音乐</v>
      </c>
      <c r="U441" s="3">
        <f t="shared" si="40"/>
        <v>82.78</v>
      </c>
      <c r="V441" s="3">
        <f t="shared" si="41"/>
        <v>82.78</v>
      </c>
    </row>
    <row r="442" s="3" customFormat="1" ht="13" customHeight="1" spans="1:22">
      <c r="A442" s="12">
        <v>458</v>
      </c>
      <c r="B442" s="13" t="s">
        <v>1273</v>
      </c>
      <c r="C442" s="27" t="s">
        <v>589</v>
      </c>
      <c r="D442" s="13" t="s">
        <v>1055</v>
      </c>
      <c r="E442" s="13" t="s">
        <v>1208</v>
      </c>
      <c r="F442" s="26">
        <v>91.25</v>
      </c>
      <c r="G442" s="15">
        <v>4</v>
      </c>
      <c r="H442" s="15" t="s">
        <v>809</v>
      </c>
      <c r="I442" s="21">
        <v>16</v>
      </c>
      <c r="J442" s="21">
        <v>20</v>
      </c>
      <c r="K442" s="21">
        <v>78.9</v>
      </c>
      <c r="L442" s="21">
        <v>78.9</v>
      </c>
      <c r="N442" s="3" cm="1">
        <f t="array" ref="N442">SUMPRODUCT(--(($T$3:$T$793=T442)*($U$3:$U$793&gt;U442))+1)-790</f>
        <v>6</v>
      </c>
      <c r="O442" s="3" cm="1">
        <f t="array" ref="O442">SUMPRODUCT(--(($R$3:$R$793=R442)*($S$3:$S$793&gt;S442))+1)-790</f>
        <v>6</v>
      </c>
      <c r="P442" s="3" t="b">
        <f t="shared" si="36"/>
        <v>1</v>
      </c>
      <c r="R442" s="3" t="str">
        <f t="shared" si="37"/>
        <v>初中音乐</v>
      </c>
      <c r="S442" s="3">
        <f t="shared" si="38"/>
        <v>85.075</v>
      </c>
      <c r="T442" s="3" t="str">
        <f t="shared" si="39"/>
        <v>初中音乐</v>
      </c>
      <c r="U442" s="3">
        <f t="shared" si="40"/>
        <v>85.075</v>
      </c>
      <c r="V442" s="3">
        <f t="shared" si="41"/>
        <v>85.075</v>
      </c>
    </row>
    <row r="443" s="3" customFormat="1" ht="13" customHeight="1" spans="1:22">
      <c r="A443" s="12">
        <v>462</v>
      </c>
      <c r="B443" s="13" t="s">
        <v>1277</v>
      </c>
      <c r="C443" s="27" t="s">
        <v>646</v>
      </c>
      <c r="D443" s="13" t="s">
        <v>1055</v>
      </c>
      <c r="E443" s="13" t="s">
        <v>1208</v>
      </c>
      <c r="F443" s="26">
        <v>89.25</v>
      </c>
      <c r="G443" s="15">
        <v>8</v>
      </c>
      <c r="H443" s="15" t="s">
        <v>809</v>
      </c>
      <c r="I443" s="21">
        <v>16</v>
      </c>
      <c r="J443" s="21">
        <v>21</v>
      </c>
      <c r="K443" s="21">
        <v>77.16</v>
      </c>
      <c r="L443" s="21">
        <v>77.16</v>
      </c>
      <c r="N443" s="3" cm="1">
        <f t="array" ref="N443">SUMPRODUCT(--(($T$3:$T$793=T443)*($U$3:$U$793&gt;U443))+1)-790</f>
        <v>10</v>
      </c>
      <c r="O443" s="3" cm="1">
        <f t="array" ref="O443">SUMPRODUCT(--(($R$3:$R$793=R443)*($S$3:$S$793&gt;S443))+1)-790</f>
        <v>10</v>
      </c>
      <c r="P443" s="3" t="b">
        <f t="shared" si="36"/>
        <v>1</v>
      </c>
      <c r="R443" s="3" t="str">
        <f t="shared" si="37"/>
        <v>初中音乐</v>
      </c>
      <c r="S443" s="3">
        <f t="shared" si="38"/>
        <v>83.205</v>
      </c>
      <c r="T443" s="3" t="str">
        <f t="shared" si="39"/>
        <v>初中音乐</v>
      </c>
      <c r="U443" s="3">
        <f t="shared" si="40"/>
        <v>83.205</v>
      </c>
      <c r="V443" s="3">
        <f t="shared" si="41"/>
        <v>83.205</v>
      </c>
    </row>
    <row r="444" s="3" customFormat="1" ht="13" customHeight="1" spans="1:22">
      <c r="A444" s="12">
        <v>489</v>
      </c>
      <c r="B444" s="29" t="s">
        <v>1305</v>
      </c>
      <c r="C444" s="27" t="s">
        <v>86</v>
      </c>
      <c r="D444" s="29" t="s">
        <v>1055</v>
      </c>
      <c r="E444" s="13" t="s">
        <v>1291</v>
      </c>
      <c r="F444" s="26">
        <v>86.5</v>
      </c>
      <c r="G444" s="15">
        <v>12</v>
      </c>
      <c r="H444" s="15" t="s">
        <v>809</v>
      </c>
      <c r="I444" s="16">
        <v>17</v>
      </c>
      <c r="J444" s="21">
        <v>1</v>
      </c>
      <c r="K444" s="21">
        <v>87.32</v>
      </c>
      <c r="L444" s="21">
        <v>87.32</v>
      </c>
      <c r="N444" s="3" cm="1">
        <f t="array" ref="N444">SUMPRODUCT(--(($T$3:$T$793=T444)*($U$3:$U$793&gt;U444))+1)-790</f>
        <v>7</v>
      </c>
      <c r="O444" s="3" cm="1">
        <f t="array" ref="O444">SUMPRODUCT(--(($R$3:$R$793=R444)*($S$3:$S$793&gt;S444))+1)-790</f>
        <v>7</v>
      </c>
      <c r="P444" s="3" t="b">
        <f t="shared" si="36"/>
        <v>1</v>
      </c>
      <c r="R444" s="3" t="str">
        <f t="shared" si="37"/>
        <v>初中数学</v>
      </c>
      <c r="S444" s="3">
        <f t="shared" si="38"/>
        <v>86.91</v>
      </c>
      <c r="T444" s="3" t="str">
        <f t="shared" si="39"/>
        <v>初中数学</v>
      </c>
      <c r="U444" s="3">
        <f t="shared" si="40"/>
        <v>86.91</v>
      </c>
      <c r="V444" s="3">
        <f t="shared" si="41"/>
        <v>86.91</v>
      </c>
    </row>
    <row r="445" s="3" customFormat="1" ht="13" customHeight="1" spans="1:22">
      <c r="A445" s="12">
        <v>499</v>
      </c>
      <c r="B445" s="29" t="s">
        <v>1315</v>
      </c>
      <c r="C445" s="27" t="s">
        <v>727</v>
      </c>
      <c r="D445" s="29" t="s">
        <v>1055</v>
      </c>
      <c r="E445" s="13" t="s">
        <v>1291</v>
      </c>
      <c r="F445" s="26">
        <v>83</v>
      </c>
      <c r="G445" s="15">
        <v>25</v>
      </c>
      <c r="H445" s="15" t="s">
        <v>809</v>
      </c>
      <c r="I445" s="16">
        <v>17</v>
      </c>
      <c r="J445" s="21">
        <v>2</v>
      </c>
      <c r="K445" s="21">
        <v>65.04</v>
      </c>
      <c r="L445" s="21">
        <v>65.04</v>
      </c>
      <c r="N445" s="3" cm="1">
        <f t="array" ref="N445">SUMPRODUCT(--(($T$3:$T$793=T445)*($U$3:$U$793&gt;U445))+1)-790</f>
        <v>32</v>
      </c>
      <c r="O445" s="3" cm="1">
        <f t="array" ref="O445">SUMPRODUCT(--(($R$3:$R$793=R445)*($S$3:$S$793&gt;S445))+1)-790</f>
        <v>32</v>
      </c>
      <c r="P445" s="3" t="b">
        <f t="shared" si="36"/>
        <v>1</v>
      </c>
      <c r="R445" s="3" t="str">
        <f t="shared" si="37"/>
        <v>初中数学</v>
      </c>
      <c r="S445" s="3">
        <f t="shared" si="38"/>
        <v>74.02</v>
      </c>
      <c r="T445" s="3" t="str">
        <f t="shared" si="39"/>
        <v>初中数学</v>
      </c>
      <c r="U445" s="3">
        <f t="shared" si="40"/>
        <v>74.02</v>
      </c>
      <c r="V445" s="3">
        <f t="shared" si="41"/>
        <v>74.02</v>
      </c>
    </row>
    <row r="446" s="3" customFormat="1" ht="13" customHeight="1" spans="1:22">
      <c r="A446" s="12">
        <v>488</v>
      </c>
      <c r="B446" s="29" t="s">
        <v>1304</v>
      </c>
      <c r="C446" s="27" t="s">
        <v>369</v>
      </c>
      <c r="D446" s="29" t="s">
        <v>1055</v>
      </c>
      <c r="E446" s="13" t="s">
        <v>1291</v>
      </c>
      <c r="F446" s="26">
        <v>86.5</v>
      </c>
      <c r="G446" s="15">
        <v>12</v>
      </c>
      <c r="H446" s="15" t="s">
        <v>809</v>
      </c>
      <c r="I446" s="16">
        <v>17</v>
      </c>
      <c r="J446" s="21">
        <v>3</v>
      </c>
      <c r="K446" s="21">
        <v>82.88</v>
      </c>
      <c r="L446" s="21">
        <v>82.88</v>
      </c>
      <c r="N446" s="3" cm="1">
        <f t="array" ref="N446">SUMPRODUCT(--(($T$3:$T$793=T446)*($U$3:$U$793&gt;U446))+1)-790</f>
        <v>9</v>
      </c>
      <c r="O446" s="3" cm="1">
        <f t="array" ref="O446">SUMPRODUCT(--(($R$3:$R$793=R446)*($S$3:$S$793&gt;S446))+1)-790</f>
        <v>9</v>
      </c>
      <c r="P446" s="3" t="b">
        <f t="shared" si="36"/>
        <v>1</v>
      </c>
      <c r="R446" s="3" t="str">
        <f t="shared" si="37"/>
        <v>初中数学</v>
      </c>
      <c r="S446" s="3">
        <f t="shared" si="38"/>
        <v>84.69</v>
      </c>
      <c r="T446" s="3" t="str">
        <f t="shared" si="39"/>
        <v>初中数学</v>
      </c>
      <c r="U446" s="3">
        <f t="shared" si="40"/>
        <v>84.69</v>
      </c>
      <c r="V446" s="3">
        <f t="shared" si="41"/>
        <v>84.69</v>
      </c>
    </row>
    <row r="447" s="3" customFormat="1" ht="13" customHeight="1" spans="1:22">
      <c r="A447" s="12">
        <v>506</v>
      </c>
      <c r="B447" s="29" t="s">
        <v>1322</v>
      </c>
      <c r="C447" s="27" t="s">
        <v>729</v>
      </c>
      <c r="D447" s="29" t="s">
        <v>1055</v>
      </c>
      <c r="E447" s="13" t="s">
        <v>1291</v>
      </c>
      <c r="F447" s="26">
        <v>78.5</v>
      </c>
      <c r="G447" s="15">
        <v>32</v>
      </c>
      <c r="H447" s="15" t="s">
        <v>809</v>
      </c>
      <c r="I447" s="16">
        <v>17</v>
      </c>
      <c r="J447" s="21">
        <v>4</v>
      </c>
      <c r="K447" s="21">
        <v>60.54</v>
      </c>
      <c r="L447" s="21">
        <v>60.54</v>
      </c>
      <c r="N447" s="3" cm="1">
        <f t="array" ref="N447">SUMPRODUCT(--(($T$3:$T$793=T447)*($U$3:$U$793&gt;U447))+1)-790</f>
        <v>33</v>
      </c>
      <c r="O447" s="3" cm="1">
        <f t="array" ref="O447">SUMPRODUCT(--(($R$3:$R$793=R447)*($S$3:$S$793&gt;S447))+1)-790</f>
        <v>33</v>
      </c>
      <c r="P447" s="3" t="b">
        <f t="shared" si="36"/>
        <v>1</v>
      </c>
      <c r="R447" s="3" t="str">
        <f t="shared" si="37"/>
        <v>初中数学</v>
      </c>
      <c r="S447" s="3">
        <f t="shared" si="38"/>
        <v>69.52</v>
      </c>
      <c r="T447" s="3" t="str">
        <f t="shared" si="39"/>
        <v>初中数学</v>
      </c>
      <c r="U447" s="3">
        <f t="shared" si="40"/>
        <v>69.52</v>
      </c>
      <c r="V447" s="3">
        <f t="shared" si="41"/>
        <v>69.52</v>
      </c>
    </row>
    <row r="448" s="3" customFormat="1" ht="13" customHeight="1" spans="1:22">
      <c r="A448" s="12">
        <v>502</v>
      </c>
      <c r="B448" s="29" t="s">
        <v>1318</v>
      </c>
      <c r="C448" s="27" t="s">
        <v>415</v>
      </c>
      <c r="D448" s="29" t="s">
        <v>1055</v>
      </c>
      <c r="E448" s="13" t="s">
        <v>1291</v>
      </c>
      <c r="F448" s="26">
        <v>82</v>
      </c>
      <c r="G448" s="15">
        <v>28</v>
      </c>
      <c r="H448" s="15" t="s">
        <v>809</v>
      </c>
      <c r="I448" s="16">
        <v>17</v>
      </c>
      <c r="J448" s="21">
        <v>5</v>
      </c>
      <c r="K448" s="21">
        <v>82.22</v>
      </c>
      <c r="L448" s="21">
        <v>82.22</v>
      </c>
      <c r="N448" s="3" cm="1">
        <f t="array" ref="N448">SUMPRODUCT(--(($T$3:$T$793=T448)*($U$3:$U$793&gt;U448))+1)-790</f>
        <v>18</v>
      </c>
      <c r="O448" s="3" cm="1">
        <f t="array" ref="O448">SUMPRODUCT(--(($R$3:$R$793=R448)*($S$3:$S$793&gt;S448))+1)-790</f>
        <v>18</v>
      </c>
      <c r="P448" s="3" t="b">
        <f t="shared" si="36"/>
        <v>1</v>
      </c>
      <c r="R448" s="3" t="str">
        <f t="shared" si="37"/>
        <v>初中数学</v>
      </c>
      <c r="S448" s="3">
        <f t="shared" si="38"/>
        <v>82.11</v>
      </c>
      <c r="T448" s="3" t="str">
        <f t="shared" si="39"/>
        <v>初中数学</v>
      </c>
      <c r="U448" s="3">
        <f t="shared" si="40"/>
        <v>82.11</v>
      </c>
      <c r="V448" s="3">
        <f t="shared" si="41"/>
        <v>82.11</v>
      </c>
    </row>
    <row r="449" s="3" customFormat="1" ht="13" customHeight="1" spans="1:22">
      <c r="A449" s="12">
        <v>493</v>
      </c>
      <c r="B449" s="29" t="s">
        <v>1309</v>
      </c>
      <c r="C449" s="27" t="s">
        <v>16</v>
      </c>
      <c r="D449" s="29" t="s">
        <v>1055</v>
      </c>
      <c r="E449" s="13" t="s">
        <v>1291</v>
      </c>
      <c r="F449" s="26">
        <v>86</v>
      </c>
      <c r="G449" s="15">
        <v>17</v>
      </c>
      <c r="H449" s="15" t="s">
        <v>809</v>
      </c>
      <c r="I449" s="16">
        <v>17</v>
      </c>
      <c r="J449" s="21">
        <v>6</v>
      </c>
      <c r="K449" s="21">
        <v>89.94</v>
      </c>
      <c r="L449" s="21">
        <v>89.94</v>
      </c>
      <c r="N449" s="3" cm="1">
        <f t="array" ref="N449">SUMPRODUCT(--(($T$3:$T$793=T449)*($U$3:$U$793&gt;U449))+1)-790</f>
        <v>5</v>
      </c>
      <c r="O449" s="3" cm="1">
        <f t="array" ref="O449">SUMPRODUCT(--(($R$3:$R$793=R449)*($S$3:$S$793&gt;S449))+1)-790</f>
        <v>5</v>
      </c>
      <c r="P449" s="3" t="b">
        <f t="shared" si="36"/>
        <v>1</v>
      </c>
      <c r="R449" s="3" t="str">
        <f t="shared" si="37"/>
        <v>初中数学</v>
      </c>
      <c r="S449" s="3">
        <f t="shared" si="38"/>
        <v>87.97</v>
      </c>
      <c r="T449" s="3" t="str">
        <f t="shared" si="39"/>
        <v>初中数学</v>
      </c>
      <c r="U449" s="3">
        <f t="shared" si="40"/>
        <v>87.97</v>
      </c>
      <c r="V449" s="3">
        <f t="shared" si="41"/>
        <v>87.97</v>
      </c>
    </row>
    <row r="450" s="3" customFormat="1" ht="13" customHeight="1" spans="1:22">
      <c r="A450" s="12">
        <v>477</v>
      </c>
      <c r="B450" s="29" t="s">
        <v>1293</v>
      </c>
      <c r="C450" s="27" t="s">
        <v>247</v>
      </c>
      <c r="D450" s="29" t="s">
        <v>1055</v>
      </c>
      <c r="E450" s="13" t="s">
        <v>1291</v>
      </c>
      <c r="F450" s="26">
        <v>92</v>
      </c>
      <c r="G450" s="15">
        <v>3</v>
      </c>
      <c r="H450" s="15" t="s">
        <v>809</v>
      </c>
      <c r="I450" s="16">
        <v>17</v>
      </c>
      <c r="J450" s="21">
        <v>7</v>
      </c>
      <c r="K450" s="21">
        <v>84.82</v>
      </c>
      <c r="L450" s="21">
        <v>84.82</v>
      </c>
      <c r="N450" s="3" cm="1">
        <f t="array" ref="N450">SUMPRODUCT(--(($T$3:$T$793=T450)*($U$3:$U$793&gt;U450))+1)-790</f>
        <v>4</v>
      </c>
      <c r="O450" s="3" cm="1">
        <f t="array" ref="O450">SUMPRODUCT(--(($R$3:$R$793=R450)*($S$3:$S$793&gt;S450))+1)-790</f>
        <v>4</v>
      </c>
      <c r="P450" s="3" t="b">
        <f t="shared" si="36"/>
        <v>1</v>
      </c>
      <c r="R450" s="3" t="str">
        <f t="shared" si="37"/>
        <v>初中数学</v>
      </c>
      <c r="S450" s="3">
        <f t="shared" si="38"/>
        <v>88.41</v>
      </c>
      <c r="T450" s="3" t="str">
        <f t="shared" si="39"/>
        <v>初中数学</v>
      </c>
      <c r="U450" s="3">
        <f t="shared" si="40"/>
        <v>88.41</v>
      </c>
      <c r="V450" s="3">
        <f t="shared" si="41"/>
        <v>88.41</v>
      </c>
    </row>
    <row r="451" s="3" customFormat="1" ht="13" customHeight="1" spans="1:22">
      <c r="A451" s="12">
        <v>497</v>
      </c>
      <c r="B451" s="29" t="s">
        <v>1313</v>
      </c>
      <c r="C451" s="27" t="s">
        <v>357</v>
      </c>
      <c r="D451" s="29" t="s">
        <v>1055</v>
      </c>
      <c r="E451" s="13" t="s">
        <v>1291</v>
      </c>
      <c r="F451" s="26">
        <v>84</v>
      </c>
      <c r="G451" s="15">
        <v>23</v>
      </c>
      <c r="H451" s="15" t="s">
        <v>809</v>
      </c>
      <c r="I451" s="16">
        <v>17</v>
      </c>
      <c r="J451" s="21">
        <v>8</v>
      </c>
      <c r="K451" s="21">
        <v>83.1</v>
      </c>
      <c r="L451" s="21">
        <v>83.1</v>
      </c>
      <c r="N451" s="3" cm="1">
        <f t="array" ref="N451">SUMPRODUCT(--(($T$3:$T$793=T451)*($U$3:$U$793&gt;U451))+1)-790</f>
        <v>11</v>
      </c>
      <c r="O451" s="3" cm="1">
        <f t="array" ref="O451">SUMPRODUCT(--(($R$3:$R$793=R451)*($S$3:$S$793&gt;S451))+1)-790</f>
        <v>11</v>
      </c>
      <c r="P451" s="3" t="b">
        <f t="shared" ref="P451:P514" si="42">N451=O451</f>
        <v>1</v>
      </c>
      <c r="R451" s="3" t="str">
        <f t="shared" ref="R451:R514" si="43">D451&amp;E451</f>
        <v>初中数学</v>
      </c>
      <c r="S451" s="3">
        <f t="shared" ref="S451:S514" si="44">F451*0.5+L451*0.5</f>
        <v>83.55</v>
      </c>
      <c r="T451" s="3" t="str">
        <f t="shared" ref="T451:T514" si="45">D451&amp;E451</f>
        <v>初中数学</v>
      </c>
      <c r="U451" s="3">
        <f t="shared" ref="U451:U514" si="46">F451*0.5+K451*0.5</f>
        <v>83.55</v>
      </c>
      <c r="V451" s="3">
        <f t="shared" ref="V451:V514" si="47">F451*0.5+L451*0.5</f>
        <v>83.55</v>
      </c>
    </row>
    <row r="452" s="3" customFormat="1" ht="13" customHeight="1" spans="1:22">
      <c r="A452" s="12">
        <v>479</v>
      </c>
      <c r="B452" s="29" t="s">
        <v>1295</v>
      </c>
      <c r="C452" s="27" t="s">
        <v>706</v>
      </c>
      <c r="D452" s="29" t="s">
        <v>1055</v>
      </c>
      <c r="E452" s="13" t="s">
        <v>1291</v>
      </c>
      <c r="F452" s="26">
        <v>90</v>
      </c>
      <c r="G452" s="15">
        <v>5</v>
      </c>
      <c r="H452" s="15" t="s">
        <v>809</v>
      </c>
      <c r="I452" s="16">
        <v>17</v>
      </c>
      <c r="J452" s="21">
        <v>9</v>
      </c>
      <c r="K452" s="21">
        <v>73.3</v>
      </c>
      <c r="L452" s="21">
        <v>73.3</v>
      </c>
      <c r="N452" s="3" cm="1">
        <f t="array" ref="N452">SUMPRODUCT(--(($T$3:$T$793=T452)*($U$3:$U$793&gt;U452))+1)-790</f>
        <v>21</v>
      </c>
      <c r="O452" s="3" cm="1">
        <f t="array" ref="O452">SUMPRODUCT(--(($R$3:$R$793=R452)*($S$3:$S$793&gt;S452))+1)-790</f>
        <v>21</v>
      </c>
      <c r="P452" s="3" t="b">
        <f t="shared" si="42"/>
        <v>1</v>
      </c>
      <c r="R452" s="3" t="str">
        <f t="shared" si="43"/>
        <v>初中数学</v>
      </c>
      <c r="S452" s="3">
        <f t="shared" si="44"/>
        <v>81.65</v>
      </c>
      <c r="T452" s="3" t="str">
        <f t="shared" si="45"/>
        <v>初中数学</v>
      </c>
      <c r="U452" s="3">
        <f t="shared" si="46"/>
        <v>81.65</v>
      </c>
      <c r="V452" s="3">
        <f t="shared" si="47"/>
        <v>81.65</v>
      </c>
    </row>
    <row r="453" s="3" customFormat="1" ht="13" customHeight="1" spans="1:22">
      <c r="A453" s="12">
        <v>512</v>
      </c>
      <c r="B453" s="29" t="s">
        <v>1328</v>
      </c>
      <c r="C453" s="27" t="s">
        <v>395</v>
      </c>
      <c r="D453" s="29" t="s">
        <v>1055</v>
      </c>
      <c r="E453" s="13" t="s">
        <v>1291</v>
      </c>
      <c r="F453" s="26">
        <v>77</v>
      </c>
      <c r="G453" s="15">
        <v>36</v>
      </c>
      <c r="H453" s="15" t="s">
        <v>809</v>
      </c>
      <c r="I453" s="16">
        <v>17</v>
      </c>
      <c r="J453" s="21">
        <v>10</v>
      </c>
      <c r="K453" s="21">
        <v>82.5</v>
      </c>
      <c r="L453" s="21">
        <v>82.5</v>
      </c>
      <c r="N453" s="3" cm="1">
        <f t="array" ref="N453">SUMPRODUCT(--(($T$3:$T$793=T453)*($U$3:$U$793&gt;U453))+1)-790</f>
        <v>25</v>
      </c>
      <c r="O453" s="3" cm="1">
        <f t="array" ref="O453">SUMPRODUCT(--(($R$3:$R$793=R453)*($S$3:$S$793&gt;S453))+1)-790</f>
        <v>25</v>
      </c>
      <c r="P453" s="3" t="b">
        <f t="shared" si="42"/>
        <v>1</v>
      </c>
      <c r="R453" s="3" t="str">
        <f t="shared" si="43"/>
        <v>初中数学</v>
      </c>
      <c r="S453" s="3">
        <f t="shared" si="44"/>
        <v>79.75</v>
      </c>
      <c r="T453" s="3" t="str">
        <f t="shared" si="45"/>
        <v>初中数学</v>
      </c>
      <c r="U453" s="3">
        <f t="shared" si="46"/>
        <v>79.75</v>
      </c>
      <c r="V453" s="3">
        <f t="shared" si="47"/>
        <v>79.75</v>
      </c>
    </row>
    <row r="454" s="3" customFormat="1" ht="13" customHeight="1" spans="1:22">
      <c r="A454" s="12">
        <v>511</v>
      </c>
      <c r="B454" s="29" t="s">
        <v>1327</v>
      </c>
      <c r="C454" s="27" t="s">
        <v>656</v>
      </c>
      <c r="D454" s="29" t="s">
        <v>1055</v>
      </c>
      <c r="E454" s="13" t="s">
        <v>1291</v>
      </c>
      <c r="F454" s="26">
        <v>77</v>
      </c>
      <c r="G454" s="15">
        <v>36</v>
      </c>
      <c r="H454" s="15" t="s">
        <v>809</v>
      </c>
      <c r="I454" s="16">
        <v>17</v>
      </c>
      <c r="J454" s="21">
        <v>11</v>
      </c>
      <c r="K454" s="21">
        <v>76.84</v>
      </c>
      <c r="L454" s="21">
        <v>76.84</v>
      </c>
      <c r="N454" s="3" cm="1">
        <f t="array" ref="N454">SUMPRODUCT(--(($T$3:$T$793=T454)*($U$3:$U$793&gt;U454))+1)-790</f>
        <v>30</v>
      </c>
      <c r="O454" s="3" cm="1">
        <f t="array" ref="O454">SUMPRODUCT(--(($R$3:$R$793=R454)*($S$3:$S$793&gt;S454))+1)-790</f>
        <v>30</v>
      </c>
      <c r="P454" s="3" t="b">
        <f t="shared" si="42"/>
        <v>1</v>
      </c>
      <c r="R454" s="3" t="str">
        <f t="shared" si="43"/>
        <v>初中数学</v>
      </c>
      <c r="S454" s="3">
        <f t="shared" si="44"/>
        <v>76.92</v>
      </c>
      <c r="T454" s="3" t="str">
        <f t="shared" si="45"/>
        <v>初中数学</v>
      </c>
      <c r="U454" s="3">
        <f t="shared" si="46"/>
        <v>76.92</v>
      </c>
      <c r="V454" s="3">
        <f t="shared" si="47"/>
        <v>76.92</v>
      </c>
    </row>
    <row r="455" s="3" customFormat="1" ht="13" customHeight="1" spans="1:22">
      <c r="A455" s="12">
        <v>484</v>
      </c>
      <c r="B455" s="29" t="s">
        <v>1300</v>
      </c>
      <c r="C455" s="27" t="s">
        <v>363</v>
      </c>
      <c r="D455" s="29" t="s">
        <v>1055</v>
      </c>
      <c r="E455" s="13" t="s">
        <v>1291</v>
      </c>
      <c r="F455" s="26">
        <v>88</v>
      </c>
      <c r="G455" s="15">
        <v>9</v>
      </c>
      <c r="H455" s="15" t="s">
        <v>809</v>
      </c>
      <c r="I455" s="16">
        <v>17</v>
      </c>
      <c r="J455" s="21">
        <v>12</v>
      </c>
      <c r="K455" s="21">
        <v>82.96</v>
      </c>
      <c r="L455" s="21">
        <v>82.96</v>
      </c>
      <c r="N455" s="3" cm="1">
        <f t="array" ref="N455">SUMPRODUCT(--(($T$3:$T$793=T455)*($U$3:$U$793&gt;U455))+1)-790</f>
        <v>8</v>
      </c>
      <c r="O455" s="3" cm="1">
        <f t="array" ref="O455">SUMPRODUCT(--(($R$3:$R$793=R455)*($S$3:$S$793&gt;S455))+1)-790</f>
        <v>8</v>
      </c>
      <c r="P455" s="3" t="b">
        <f t="shared" si="42"/>
        <v>1</v>
      </c>
      <c r="R455" s="3" t="str">
        <f t="shared" si="43"/>
        <v>初中数学</v>
      </c>
      <c r="S455" s="3">
        <f t="shared" si="44"/>
        <v>85.48</v>
      </c>
      <c r="T455" s="3" t="str">
        <f t="shared" si="45"/>
        <v>初中数学</v>
      </c>
      <c r="U455" s="3">
        <f t="shared" si="46"/>
        <v>85.48</v>
      </c>
      <c r="V455" s="3">
        <f t="shared" si="47"/>
        <v>85.48</v>
      </c>
    </row>
    <row r="456" s="3" customFormat="1" ht="13" customHeight="1" spans="1:22">
      <c r="A456" s="12">
        <v>487</v>
      </c>
      <c r="B456" s="29" t="s">
        <v>1303</v>
      </c>
      <c r="C456" s="27" t="s">
        <v>6</v>
      </c>
      <c r="D456" s="29" t="s">
        <v>1055</v>
      </c>
      <c r="E456" s="13" t="s">
        <v>1291</v>
      </c>
      <c r="F456" s="26">
        <v>86.5</v>
      </c>
      <c r="G456" s="15">
        <v>12</v>
      </c>
      <c r="H456" s="15" t="s">
        <v>809</v>
      </c>
      <c r="I456" s="16">
        <v>17</v>
      </c>
      <c r="J456" s="21">
        <v>13</v>
      </c>
      <c r="K456" s="21">
        <v>91.58</v>
      </c>
      <c r="L456" s="21">
        <v>91.58</v>
      </c>
      <c r="N456" s="3" cm="1">
        <f t="array" ref="N456">SUMPRODUCT(--(($T$3:$T$793=T456)*($U$3:$U$793&gt;U456))+1)-790</f>
        <v>2</v>
      </c>
      <c r="O456" s="3" cm="1">
        <f t="array" ref="O456">SUMPRODUCT(--(($R$3:$R$793=R456)*($S$3:$S$793&gt;S456))+1)-790</f>
        <v>2</v>
      </c>
      <c r="P456" s="3" t="b">
        <f t="shared" si="42"/>
        <v>1</v>
      </c>
      <c r="R456" s="3" t="str">
        <f t="shared" si="43"/>
        <v>初中数学</v>
      </c>
      <c r="S456" s="3">
        <f t="shared" si="44"/>
        <v>89.04</v>
      </c>
      <c r="T456" s="3" t="str">
        <f t="shared" si="45"/>
        <v>初中数学</v>
      </c>
      <c r="U456" s="3">
        <f t="shared" si="46"/>
        <v>89.04</v>
      </c>
      <c r="V456" s="3">
        <f t="shared" si="47"/>
        <v>89.04</v>
      </c>
    </row>
    <row r="457" s="3" customFormat="1" ht="13" customHeight="1" spans="1:22">
      <c r="A457" s="12">
        <v>501</v>
      </c>
      <c r="B457" s="29" t="s">
        <v>1317</v>
      </c>
      <c r="C457" s="27" t="s">
        <v>698</v>
      </c>
      <c r="D457" s="29" t="s">
        <v>1055</v>
      </c>
      <c r="E457" s="13" t="s">
        <v>1291</v>
      </c>
      <c r="F457" s="26">
        <v>82.25</v>
      </c>
      <c r="G457" s="15">
        <v>27</v>
      </c>
      <c r="H457" s="15" t="s">
        <v>809</v>
      </c>
      <c r="I457" s="16">
        <v>17</v>
      </c>
      <c r="J457" s="21">
        <v>14</v>
      </c>
      <c r="K457" s="21">
        <v>73.9</v>
      </c>
      <c r="L457" s="21">
        <v>73.9</v>
      </c>
      <c r="N457" s="3" cm="1">
        <f t="array" ref="N457">SUMPRODUCT(--(($T$3:$T$793=T457)*($U$3:$U$793&gt;U457))+1)-790</f>
        <v>27</v>
      </c>
      <c r="O457" s="3" cm="1">
        <f t="array" ref="O457">SUMPRODUCT(--(($R$3:$R$793=R457)*($S$3:$S$793&gt;S457))+1)-790</f>
        <v>27</v>
      </c>
      <c r="P457" s="3" t="b">
        <f t="shared" si="42"/>
        <v>1</v>
      </c>
      <c r="R457" s="3" t="str">
        <f t="shared" si="43"/>
        <v>初中数学</v>
      </c>
      <c r="S457" s="3">
        <f t="shared" si="44"/>
        <v>78.075</v>
      </c>
      <c r="T457" s="3" t="str">
        <f t="shared" si="45"/>
        <v>初中数学</v>
      </c>
      <c r="U457" s="3">
        <f t="shared" si="46"/>
        <v>78.075</v>
      </c>
      <c r="V457" s="3">
        <f t="shared" si="47"/>
        <v>78.075</v>
      </c>
    </row>
    <row r="458" s="3" customFormat="1" ht="13" customHeight="1" spans="1:22">
      <c r="A458" s="12">
        <v>495</v>
      </c>
      <c r="B458" s="29" t="s">
        <v>1311</v>
      </c>
      <c r="C458" s="27" t="s">
        <v>677</v>
      </c>
      <c r="D458" s="29" t="s">
        <v>1055</v>
      </c>
      <c r="E458" s="13" t="s">
        <v>1291</v>
      </c>
      <c r="F458" s="26">
        <v>85.5</v>
      </c>
      <c r="G458" s="15">
        <v>21</v>
      </c>
      <c r="H458" s="15" t="s">
        <v>809</v>
      </c>
      <c r="I458" s="16">
        <v>17</v>
      </c>
      <c r="J458" s="21">
        <v>15</v>
      </c>
      <c r="K458" s="21">
        <v>75.42</v>
      </c>
      <c r="L458" s="21">
        <v>75.42</v>
      </c>
      <c r="N458" s="3" cm="1">
        <f t="array" ref="N458">SUMPRODUCT(--(($T$3:$T$793=T458)*($U$3:$U$793&gt;U458))+1)-790</f>
        <v>22</v>
      </c>
      <c r="O458" s="3" cm="1">
        <f t="array" ref="O458">SUMPRODUCT(--(($R$3:$R$793=R458)*($S$3:$S$793&gt;S458))+1)-790</f>
        <v>22</v>
      </c>
      <c r="P458" s="3" t="b">
        <f t="shared" si="42"/>
        <v>1</v>
      </c>
      <c r="R458" s="3" t="str">
        <f t="shared" si="43"/>
        <v>初中数学</v>
      </c>
      <c r="S458" s="3">
        <f t="shared" si="44"/>
        <v>80.46</v>
      </c>
      <c r="T458" s="3" t="str">
        <f t="shared" si="45"/>
        <v>初中数学</v>
      </c>
      <c r="U458" s="3">
        <f t="shared" si="46"/>
        <v>80.46</v>
      </c>
      <c r="V458" s="3">
        <f t="shared" si="47"/>
        <v>80.46</v>
      </c>
    </row>
    <row r="459" s="3" customFormat="1" ht="13" customHeight="1" spans="1:22">
      <c r="A459" s="12">
        <v>482</v>
      </c>
      <c r="B459" s="29" t="s">
        <v>1298</v>
      </c>
      <c r="C459" s="27" t="s">
        <v>724</v>
      </c>
      <c r="D459" s="29" t="s">
        <v>1055</v>
      </c>
      <c r="E459" s="13" t="s">
        <v>1291</v>
      </c>
      <c r="F459" s="26">
        <v>89</v>
      </c>
      <c r="G459" s="15">
        <v>8</v>
      </c>
      <c r="H459" s="15" t="s">
        <v>809</v>
      </c>
      <c r="I459" s="16">
        <v>17</v>
      </c>
      <c r="J459" s="21">
        <v>16</v>
      </c>
      <c r="K459" s="21">
        <v>66.44</v>
      </c>
      <c r="L459" s="21">
        <v>66.44</v>
      </c>
      <c r="N459" s="3" cm="1">
        <f t="array" ref="N459">SUMPRODUCT(--(($T$3:$T$793=T459)*($U$3:$U$793&gt;U459))+1)-790</f>
        <v>28</v>
      </c>
      <c r="O459" s="3" cm="1">
        <f t="array" ref="O459">SUMPRODUCT(--(($R$3:$R$793=R459)*($S$3:$S$793&gt;S459))+1)-790</f>
        <v>28</v>
      </c>
      <c r="P459" s="3" t="b">
        <f t="shared" si="42"/>
        <v>1</v>
      </c>
      <c r="R459" s="3" t="str">
        <f t="shared" si="43"/>
        <v>初中数学</v>
      </c>
      <c r="S459" s="3">
        <f t="shared" si="44"/>
        <v>77.72</v>
      </c>
      <c r="T459" s="3" t="str">
        <f t="shared" si="45"/>
        <v>初中数学</v>
      </c>
      <c r="U459" s="3">
        <f t="shared" si="46"/>
        <v>77.72</v>
      </c>
      <c r="V459" s="3">
        <f t="shared" si="47"/>
        <v>77.72</v>
      </c>
    </row>
    <row r="460" s="3" customFormat="1" ht="13" customHeight="1" spans="1:22">
      <c r="A460" s="12">
        <v>500</v>
      </c>
      <c r="B460" s="29" t="s">
        <v>1316</v>
      </c>
      <c r="C460" s="27" t="s">
        <v>184</v>
      </c>
      <c r="D460" s="29" t="s">
        <v>1055</v>
      </c>
      <c r="E460" s="13" t="s">
        <v>1291</v>
      </c>
      <c r="F460" s="26">
        <v>83</v>
      </c>
      <c r="G460" s="15">
        <v>25</v>
      </c>
      <c r="H460" s="15" t="s">
        <v>809</v>
      </c>
      <c r="I460" s="16">
        <v>17</v>
      </c>
      <c r="J460" s="21">
        <v>17</v>
      </c>
      <c r="K460" s="21">
        <v>85.9</v>
      </c>
      <c r="L460" s="21">
        <v>85.9</v>
      </c>
      <c r="N460" s="3" cm="1">
        <f t="array" ref="N460">SUMPRODUCT(--(($T$3:$T$793=T460)*($U$3:$U$793&gt;U460))+1)-790</f>
        <v>10</v>
      </c>
      <c r="O460" s="3" cm="1">
        <f t="array" ref="O460">SUMPRODUCT(--(($R$3:$R$793=R460)*($S$3:$S$793&gt;S460))+1)-790</f>
        <v>10</v>
      </c>
      <c r="P460" s="3" t="b">
        <f t="shared" si="42"/>
        <v>1</v>
      </c>
      <c r="R460" s="3" t="str">
        <f t="shared" si="43"/>
        <v>初中数学</v>
      </c>
      <c r="S460" s="3">
        <f t="shared" si="44"/>
        <v>84.45</v>
      </c>
      <c r="T460" s="3" t="str">
        <f t="shared" si="45"/>
        <v>初中数学</v>
      </c>
      <c r="U460" s="3">
        <f t="shared" si="46"/>
        <v>84.45</v>
      </c>
      <c r="V460" s="3">
        <f t="shared" si="47"/>
        <v>84.45</v>
      </c>
    </row>
    <row r="461" s="3" customFormat="1" ht="13" customHeight="1" spans="1:22">
      <c r="A461" s="12">
        <v>486</v>
      </c>
      <c r="B461" s="29" t="s">
        <v>1302</v>
      </c>
      <c r="C461" s="27" t="s">
        <v>572</v>
      </c>
      <c r="D461" s="29" t="s">
        <v>1055</v>
      </c>
      <c r="E461" s="13" t="s">
        <v>1291</v>
      </c>
      <c r="F461" s="26">
        <v>86.5</v>
      </c>
      <c r="G461" s="15">
        <v>12</v>
      </c>
      <c r="H461" s="15" t="s">
        <v>809</v>
      </c>
      <c r="I461" s="16">
        <v>17</v>
      </c>
      <c r="J461" s="21">
        <v>18</v>
      </c>
      <c r="K461" s="21">
        <v>79.44</v>
      </c>
      <c r="L461" s="21">
        <v>79.44</v>
      </c>
      <c r="N461" s="3" cm="1">
        <f t="array" ref="N461">SUMPRODUCT(--(($T$3:$T$793=T461)*($U$3:$U$793&gt;U461))+1)-790</f>
        <v>13</v>
      </c>
      <c r="O461" s="3" cm="1">
        <f t="array" ref="O461">SUMPRODUCT(--(($R$3:$R$793=R461)*($S$3:$S$793&gt;S461))+1)-790</f>
        <v>13</v>
      </c>
      <c r="P461" s="3" t="b">
        <f t="shared" si="42"/>
        <v>1</v>
      </c>
      <c r="R461" s="3" t="str">
        <f t="shared" si="43"/>
        <v>初中数学</v>
      </c>
      <c r="S461" s="3">
        <f t="shared" si="44"/>
        <v>82.97</v>
      </c>
      <c r="T461" s="3" t="str">
        <f t="shared" si="45"/>
        <v>初中数学</v>
      </c>
      <c r="U461" s="3">
        <f t="shared" si="46"/>
        <v>82.97</v>
      </c>
      <c r="V461" s="3">
        <f t="shared" si="47"/>
        <v>82.97</v>
      </c>
    </row>
    <row r="462" s="3" customFormat="1" ht="13" customHeight="1" spans="1:22">
      <c r="A462" s="12">
        <v>504</v>
      </c>
      <c r="B462" s="29" t="s">
        <v>1320</v>
      </c>
      <c r="C462" s="27" t="s">
        <v>350</v>
      </c>
      <c r="D462" s="29" t="s">
        <v>1055</v>
      </c>
      <c r="E462" s="13" t="s">
        <v>1291</v>
      </c>
      <c r="F462" s="26">
        <v>82</v>
      </c>
      <c r="G462" s="15">
        <v>28</v>
      </c>
      <c r="H462" s="15" t="s">
        <v>809</v>
      </c>
      <c r="I462" s="16">
        <v>17</v>
      </c>
      <c r="J462" s="21">
        <v>19</v>
      </c>
      <c r="K462" s="21">
        <v>83.14</v>
      </c>
      <c r="L462" s="21">
        <v>83.14</v>
      </c>
      <c r="N462" s="3" cm="1">
        <f t="array" ref="N462">SUMPRODUCT(--(($T$3:$T$793=T462)*($U$3:$U$793&gt;U462))+1)-790</f>
        <v>14</v>
      </c>
      <c r="O462" s="3" cm="1">
        <f t="array" ref="O462">SUMPRODUCT(--(($R$3:$R$793=R462)*($S$3:$S$793&gt;S462))+1)-790</f>
        <v>14</v>
      </c>
      <c r="P462" s="3" t="b">
        <f t="shared" si="42"/>
        <v>1</v>
      </c>
      <c r="R462" s="3" t="str">
        <f t="shared" si="43"/>
        <v>初中数学</v>
      </c>
      <c r="S462" s="3">
        <f t="shared" si="44"/>
        <v>82.57</v>
      </c>
      <c r="T462" s="3" t="str">
        <f t="shared" si="45"/>
        <v>初中数学</v>
      </c>
      <c r="U462" s="3">
        <f t="shared" si="46"/>
        <v>82.57</v>
      </c>
      <c r="V462" s="3">
        <f t="shared" si="47"/>
        <v>82.57</v>
      </c>
    </row>
    <row r="463" s="3" customFormat="1" ht="13" customHeight="1" spans="1:22">
      <c r="A463" s="12">
        <v>481</v>
      </c>
      <c r="B463" s="29" t="s">
        <v>1297</v>
      </c>
      <c r="C463" s="27" t="s">
        <v>716</v>
      </c>
      <c r="D463" s="29" t="s">
        <v>1055</v>
      </c>
      <c r="E463" s="13" t="s">
        <v>1291</v>
      </c>
      <c r="F463" s="26">
        <v>89.5</v>
      </c>
      <c r="G463" s="15">
        <v>7</v>
      </c>
      <c r="H463" s="15" t="s">
        <v>809</v>
      </c>
      <c r="I463" s="16">
        <v>17</v>
      </c>
      <c r="J463" s="21">
        <v>20</v>
      </c>
      <c r="K463" s="21">
        <v>70.62</v>
      </c>
      <c r="L463" s="21">
        <v>70.62</v>
      </c>
      <c r="N463" s="3" cm="1">
        <f t="array" ref="N463">SUMPRODUCT(--(($T$3:$T$793=T463)*($U$3:$U$793&gt;U463))+1)-790</f>
        <v>23</v>
      </c>
      <c r="O463" s="3" cm="1">
        <f t="array" ref="O463">SUMPRODUCT(--(($R$3:$R$793=R463)*($S$3:$S$793&gt;S463))+1)-790</f>
        <v>23</v>
      </c>
      <c r="P463" s="3" t="b">
        <f t="shared" si="42"/>
        <v>1</v>
      </c>
      <c r="R463" s="3" t="str">
        <f t="shared" si="43"/>
        <v>初中数学</v>
      </c>
      <c r="S463" s="3">
        <f t="shared" si="44"/>
        <v>80.06</v>
      </c>
      <c r="T463" s="3" t="str">
        <f t="shared" si="45"/>
        <v>初中数学</v>
      </c>
      <c r="U463" s="3">
        <f t="shared" si="46"/>
        <v>80.06</v>
      </c>
      <c r="V463" s="3">
        <f t="shared" si="47"/>
        <v>80.06</v>
      </c>
    </row>
    <row r="464" s="3" customFormat="1" ht="13" customHeight="1" spans="1:22">
      <c r="A464" s="12">
        <v>496</v>
      </c>
      <c r="B464" s="29" t="s">
        <v>1312</v>
      </c>
      <c r="C464" s="27" t="s">
        <v>554</v>
      </c>
      <c r="D464" s="29" t="s">
        <v>1055</v>
      </c>
      <c r="E464" s="13" t="s">
        <v>1291</v>
      </c>
      <c r="F464" s="26">
        <v>84.5</v>
      </c>
      <c r="G464" s="15">
        <v>22</v>
      </c>
      <c r="H464" s="15" t="s">
        <v>809</v>
      </c>
      <c r="I464" s="16">
        <v>17</v>
      </c>
      <c r="J464" s="21">
        <v>21</v>
      </c>
      <c r="K464" s="21">
        <v>79.72</v>
      </c>
      <c r="L464" s="21">
        <v>79.72</v>
      </c>
      <c r="N464" s="3" cm="1">
        <f t="array" ref="N464">SUMPRODUCT(--(($T$3:$T$793=T464)*($U$3:$U$793&gt;U464))+1)-790</f>
        <v>18</v>
      </c>
      <c r="O464" s="3" cm="1">
        <f t="array" ref="O464">SUMPRODUCT(--(($R$3:$R$793=R464)*($S$3:$S$793&gt;S464))+1)-790</f>
        <v>18</v>
      </c>
      <c r="P464" s="3" t="b">
        <f t="shared" si="42"/>
        <v>1</v>
      </c>
      <c r="R464" s="3" t="str">
        <f t="shared" si="43"/>
        <v>初中数学</v>
      </c>
      <c r="S464" s="3">
        <f t="shared" si="44"/>
        <v>82.11</v>
      </c>
      <c r="T464" s="3" t="str">
        <f t="shared" si="45"/>
        <v>初中数学</v>
      </c>
      <c r="U464" s="3">
        <f t="shared" si="46"/>
        <v>82.11</v>
      </c>
      <c r="V464" s="3">
        <f t="shared" si="47"/>
        <v>82.11</v>
      </c>
    </row>
    <row r="465" s="3" customFormat="1" ht="13" customHeight="1" spans="1:22">
      <c r="A465" s="12">
        <v>494</v>
      </c>
      <c r="B465" s="29" t="s">
        <v>1310</v>
      </c>
      <c r="C465" s="27" t="s">
        <v>7</v>
      </c>
      <c r="D465" s="29" t="s">
        <v>1055</v>
      </c>
      <c r="E465" s="13" t="s">
        <v>1291</v>
      </c>
      <c r="F465" s="26">
        <v>86</v>
      </c>
      <c r="G465" s="15">
        <v>17</v>
      </c>
      <c r="H465" s="15" t="s">
        <v>809</v>
      </c>
      <c r="I465" s="16">
        <v>17</v>
      </c>
      <c r="J465" s="21">
        <v>22</v>
      </c>
      <c r="K465" s="21">
        <v>91.32</v>
      </c>
      <c r="L465" s="21">
        <v>91.32</v>
      </c>
      <c r="N465" s="3" cm="1">
        <f t="array" ref="N465">SUMPRODUCT(--(($T$3:$T$793=T465)*($U$3:$U$793&gt;U465))+1)-790</f>
        <v>3</v>
      </c>
      <c r="O465" s="3" cm="1">
        <f t="array" ref="O465">SUMPRODUCT(--(($R$3:$R$793=R465)*($S$3:$S$793&gt;S465))+1)-790</f>
        <v>3</v>
      </c>
      <c r="P465" s="3" t="b">
        <f t="shared" si="42"/>
        <v>1</v>
      </c>
      <c r="R465" s="3" t="str">
        <f t="shared" si="43"/>
        <v>初中数学</v>
      </c>
      <c r="S465" s="3">
        <f t="shared" si="44"/>
        <v>88.66</v>
      </c>
      <c r="T465" s="3" t="str">
        <f t="shared" si="45"/>
        <v>初中数学</v>
      </c>
      <c r="U465" s="3">
        <f t="shared" si="46"/>
        <v>88.66</v>
      </c>
      <c r="V465" s="3">
        <f t="shared" si="47"/>
        <v>88.66</v>
      </c>
    </row>
    <row r="466" s="3" customFormat="1" ht="13" customHeight="1" spans="1:22">
      <c r="A466" s="12">
        <v>503</v>
      </c>
      <c r="B466" s="29" t="s">
        <v>1319</v>
      </c>
      <c r="C466" s="27" t="s">
        <v>361</v>
      </c>
      <c r="D466" s="29" t="s">
        <v>1055</v>
      </c>
      <c r="E466" s="13" t="s">
        <v>1291</v>
      </c>
      <c r="F466" s="26">
        <v>82</v>
      </c>
      <c r="G466" s="15">
        <v>28</v>
      </c>
      <c r="H466" s="15" t="s">
        <v>809</v>
      </c>
      <c r="I466" s="16">
        <v>17</v>
      </c>
      <c r="J466" s="21">
        <v>23</v>
      </c>
      <c r="K466" s="21">
        <v>83.02</v>
      </c>
      <c r="L466" s="21">
        <v>83.02</v>
      </c>
      <c r="N466" s="3" cm="1">
        <f t="array" ref="N466">SUMPRODUCT(--(($T$3:$T$793=T466)*($U$3:$U$793&gt;U466))+1)-790</f>
        <v>16</v>
      </c>
      <c r="O466" s="3" cm="1">
        <f t="array" ref="O466">SUMPRODUCT(--(($R$3:$R$793=R466)*($S$3:$S$793&gt;S466))+1)-790</f>
        <v>16</v>
      </c>
      <c r="P466" s="3" t="b">
        <f t="shared" si="42"/>
        <v>1</v>
      </c>
      <c r="R466" s="3" t="str">
        <f t="shared" si="43"/>
        <v>初中数学</v>
      </c>
      <c r="S466" s="3">
        <f t="shared" si="44"/>
        <v>82.51</v>
      </c>
      <c r="T466" s="3" t="str">
        <f t="shared" si="45"/>
        <v>初中数学</v>
      </c>
      <c r="U466" s="3">
        <f t="shared" si="46"/>
        <v>82.51</v>
      </c>
      <c r="V466" s="3">
        <f t="shared" si="47"/>
        <v>82.51</v>
      </c>
    </row>
    <row r="467" s="3" customFormat="1" ht="13" customHeight="1" spans="1:22">
      <c r="A467" s="12">
        <v>480</v>
      </c>
      <c r="B467" s="29" t="s">
        <v>1296</v>
      </c>
      <c r="C467" s="27" t="s">
        <v>36</v>
      </c>
      <c r="D467" s="29" t="s">
        <v>1055</v>
      </c>
      <c r="E467" s="13" t="s">
        <v>1291</v>
      </c>
      <c r="F467" s="26">
        <v>90</v>
      </c>
      <c r="G467" s="15">
        <v>5</v>
      </c>
      <c r="H467" s="15" t="s">
        <v>809</v>
      </c>
      <c r="I467" s="16">
        <v>17</v>
      </c>
      <c r="J467" s="21">
        <v>24</v>
      </c>
      <c r="K467" s="21">
        <v>88.9</v>
      </c>
      <c r="L467" s="21">
        <v>88.9</v>
      </c>
      <c r="N467" s="3" cm="1">
        <f t="array" ref="N467">SUMPRODUCT(--(($T$3:$T$793=T467)*($U$3:$U$793&gt;U467))+1)-790</f>
        <v>1</v>
      </c>
      <c r="O467" s="3" cm="1">
        <f t="array" ref="O467">SUMPRODUCT(--(($R$3:$R$793=R467)*($S$3:$S$793&gt;S467))+1)-790</f>
        <v>1</v>
      </c>
      <c r="P467" s="3" t="b">
        <f t="shared" si="42"/>
        <v>1</v>
      </c>
      <c r="R467" s="3" t="str">
        <f t="shared" si="43"/>
        <v>初中数学</v>
      </c>
      <c r="S467" s="3">
        <f t="shared" si="44"/>
        <v>89.45</v>
      </c>
      <c r="T467" s="3" t="str">
        <f t="shared" si="45"/>
        <v>初中数学</v>
      </c>
      <c r="U467" s="3">
        <f t="shared" si="46"/>
        <v>89.45</v>
      </c>
      <c r="V467" s="3">
        <f t="shared" si="47"/>
        <v>89.45</v>
      </c>
    </row>
    <row r="468" s="3" customFormat="1" ht="13" customHeight="1" spans="1:22">
      <c r="A468" s="12">
        <v>508</v>
      </c>
      <c r="B468" s="29" t="s">
        <v>1324</v>
      </c>
      <c r="C468" s="27" t="s">
        <v>70</v>
      </c>
      <c r="D468" s="29" t="s">
        <v>1055</v>
      </c>
      <c r="E468" s="13" t="s">
        <v>1291</v>
      </c>
      <c r="F468" s="26">
        <v>77.5</v>
      </c>
      <c r="G468" s="15">
        <v>33</v>
      </c>
      <c r="H468" s="15" t="s">
        <v>809</v>
      </c>
      <c r="I468" s="16">
        <v>17</v>
      </c>
      <c r="J468" s="21">
        <v>25</v>
      </c>
      <c r="K468" s="21">
        <v>87.64</v>
      </c>
      <c r="L468" s="21">
        <v>87.64</v>
      </c>
      <c r="N468" s="3" cm="1">
        <f t="array" ref="N468">SUMPRODUCT(--(($T$3:$T$793=T468)*($U$3:$U$793&gt;U468))+1)-790</f>
        <v>14</v>
      </c>
      <c r="O468" s="3" cm="1">
        <f t="array" ref="O468">SUMPRODUCT(--(($R$3:$R$793=R468)*($S$3:$S$793&gt;S468))+1)-790</f>
        <v>14</v>
      </c>
      <c r="P468" s="3" t="b">
        <f t="shared" si="42"/>
        <v>1</v>
      </c>
      <c r="R468" s="3" t="str">
        <f t="shared" si="43"/>
        <v>初中数学</v>
      </c>
      <c r="S468" s="3">
        <f t="shared" si="44"/>
        <v>82.57</v>
      </c>
      <c r="T468" s="3" t="str">
        <f t="shared" si="45"/>
        <v>初中数学</v>
      </c>
      <c r="U468" s="3">
        <f t="shared" si="46"/>
        <v>82.57</v>
      </c>
      <c r="V468" s="3">
        <f t="shared" si="47"/>
        <v>82.57</v>
      </c>
    </row>
    <row r="469" s="3" customFormat="1" ht="13" customHeight="1" spans="1:22">
      <c r="A469" s="12">
        <v>478</v>
      </c>
      <c r="B469" s="29" t="s">
        <v>1294</v>
      </c>
      <c r="C469" s="27" t="s">
        <v>719</v>
      </c>
      <c r="D469" s="29" t="s">
        <v>1055</v>
      </c>
      <c r="E469" s="13" t="s">
        <v>1291</v>
      </c>
      <c r="F469" s="26">
        <v>91</v>
      </c>
      <c r="G469" s="15">
        <v>4</v>
      </c>
      <c r="H469" s="15" t="s">
        <v>809</v>
      </c>
      <c r="I469" s="16">
        <v>17</v>
      </c>
      <c r="J469" s="21">
        <v>26</v>
      </c>
      <c r="K469" s="21">
        <v>68.8</v>
      </c>
      <c r="L469" s="21">
        <v>68.8</v>
      </c>
      <c r="N469" s="3" cm="1">
        <f t="array" ref="N469">SUMPRODUCT(--(($T$3:$T$793=T469)*($U$3:$U$793&gt;U469))+1)-790</f>
        <v>24</v>
      </c>
      <c r="O469" s="3" cm="1">
        <f t="array" ref="O469">SUMPRODUCT(--(($R$3:$R$793=R469)*($S$3:$S$793&gt;S469))+1)-790</f>
        <v>24</v>
      </c>
      <c r="P469" s="3" t="b">
        <f t="shared" si="42"/>
        <v>1</v>
      </c>
      <c r="R469" s="3" t="str">
        <f t="shared" si="43"/>
        <v>初中数学</v>
      </c>
      <c r="S469" s="3">
        <f t="shared" si="44"/>
        <v>79.9</v>
      </c>
      <c r="T469" s="3" t="str">
        <f t="shared" si="45"/>
        <v>初中数学</v>
      </c>
      <c r="U469" s="3">
        <f t="shared" si="46"/>
        <v>79.9</v>
      </c>
      <c r="V469" s="3">
        <f t="shared" si="47"/>
        <v>79.9</v>
      </c>
    </row>
    <row r="470" s="3" customFormat="1" ht="13" customHeight="1" spans="1:22">
      <c r="A470" s="12">
        <v>476</v>
      </c>
      <c r="B470" s="29" t="s">
        <v>1292</v>
      </c>
      <c r="C470" s="27" t="s">
        <v>725</v>
      </c>
      <c r="D470" s="29" t="s">
        <v>1055</v>
      </c>
      <c r="E470" s="13" t="s">
        <v>1291</v>
      </c>
      <c r="F470" s="26">
        <v>92.25</v>
      </c>
      <c r="G470" s="15">
        <v>2</v>
      </c>
      <c r="H470" s="15" t="s">
        <v>809</v>
      </c>
      <c r="I470" s="16">
        <v>17</v>
      </c>
      <c r="J470" s="21">
        <v>27</v>
      </c>
      <c r="K470" s="21">
        <v>66.2</v>
      </c>
      <c r="L470" s="21">
        <v>66.2</v>
      </c>
      <c r="N470" s="3" cm="1">
        <f t="array" ref="N470">SUMPRODUCT(--(($T$3:$T$793=T470)*($U$3:$U$793&gt;U470))+1)-790</f>
        <v>26</v>
      </c>
      <c r="O470" s="3" cm="1">
        <f t="array" ref="O470">SUMPRODUCT(--(($R$3:$R$793=R470)*($S$3:$S$793&gt;S470))+1)-790</f>
        <v>26</v>
      </c>
      <c r="P470" s="3" t="b">
        <f t="shared" si="42"/>
        <v>1</v>
      </c>
      <c r="R470" s="3" t="str">
        <f t="shared" si="43"/>
        <v>初中数学</v>
      </c>
      <c r="S470" s="3">
        <f t="shared" si="44"/>
        <v>79.225</v>
      </c>
      <c r="T470" s="3" t="str">
        <f t="shared" si="45"/>
        <v>初中数学</v>
      </c>
      <c r="U470" s="3">
        <f t="shared" si="46"/>
        <v>79.225</v>
      </c>
      <c r="V470" s="3">
        <f t="shared" si="47"/>
        <v>79.225</v>
      </c>
    </row>
    <row r="471" s="3" customFormat="1" ht="13" customHeight="1" spans="1:22">
      <c r="A471" s="12">
        <v>491</v>
      </c>
      <c r="B471" s="29" t="s">
        <v>1307</v>
      </c>
      <c r="C471" s="27" t="s">
        <v>615</v>
      </c>
      <c r="D471" s="29" t="s">
        <v>1055</v>
      </c>
      <c r="E471" s="13" t="s">
        <v>1291</v>
      </c>
      <c r="F471" s="26">
        <v>86</v>
      </c>
      <c r="G471" s="15">
        <v>17</v>
      </c>
      <c r="H471" s="15" t="s">
        <v>809</v>
      </c>
      <c r="I471" s="16">
        <v>17</v>
      </c>
      <c r="J471" s="21">
        <v>28</v>
      </c>
      <c r="K471" s="21">
        <v>78.28</v>
      </c>
      <c r="L471" s="21">
        <v>78.28</v>
      </c>
      <c r="N471" s="3" cm="1">
        <f t="array" ref="N471">SUMPRODUCT(--(($T$3:$T$793=T471)*($U$3:$U$793&gt;U471))+1)-790</f>
        <v>17</v>
      </c>
      <c r="O471" s="3" cm="1">
        <f t="array" ref="O471">SUMPRODUCT(--(($R$3:$R$793=R471)*($S$3:$S$793&gt;S471))+1)-790</f>
        <v>17</v>
      </c>
      <c r="P471" s="3" t="b">
        <f t="shared" si="42"/>
        <v>1</v>
      </c>
      <c r="R471" s="3" t="str">
        <f t="shared" si="43"/>
        <v>初中数学</v>
      </c>
      <c r="S471" s="3">
        <f t="shared" si="44"/>
        <v>82.14</v>
      </c>
      <c r="T471" s="3" t="str">
        <f t="shared" si="45"/>
        <v>初中数学</v>
      </c>
      <c r="U471" s="3">
        <f t="shared" si="46"/>
        <v>82.14</v>
      </c>
      <c r="V471" s="3">
        <f t="shared" si="47"/>
        <v>82.14</v>
      </c>
    </row>
    <row r="472" s="3" customFormat="1" ht="13" customHeight="1" spans="1:22">
      <c r="A472" s="12">
        <v>505</v>
      </c>
      <c r="B472" s="29" t="s">
        <v>1321</v>
      </c>
      <c r="C472" s="27" t="s">
        <v>711</v>
      </c>
      <c r="D472" s="29" t="s">
        <v>1055</v>
      </c>
      <c r="E472" s="13" t="s">
        <v>1291</v>
      </c>
      <c r="F472" s="26">
        <v>79.5</v>
      </c>
      <c r="G472" s="15">
        <v>31</v>
      </c>
      <c r="H472" s="15" t="s">
        <v>809</v>
      </c>
      <c r="I472" s="16">
        <v>17</v>
      </c>
      <c r="J472" s="21">
        <v>29</v>
      </c>
      <c r="K472" s="21">
        <v>72.92</v>
      </c>
      <c r="L472" s="21">
        <v>72.92</v>
      </c>
      <c r="N472" s="3" cm="1">
        <f t="array" ref="N472">SUMPRODUCT(--(($T$3:$T$793=T472)*($U$3:$U$793&gt;U472))+1)-790</f>
        <v>31</v>
      </c>
      <c r="O472" s="3" cm="1">
        <f t="array" ref="O472">SUMPRODUCT(--(($R$3:$R$793=R472)*($S$3:$S$793&gt;S472))+1)-790</f>
        <v>31</v>
      </c>
      <c r="P472" s="3" t="b">
        <f t="shared" si="42"/>
        <v>1</v>
      </c>
      <c r="R472" s="3" t="str">
        <f t="shared" si="43"/>
        <v>初中数学</v>
      </c>
      <c r="S472" s="3">
        <f t="shared" si="44"/>
        <v>76.21</v>
      </c>
      <c r="T472" s="3" t="str">
        <f t="shared" si="45"/>
        <v>初中数学</v>
      </c>
      <c r="U472" s="3">
        <f t="shared" si="46"/>
        <v>76.21</v>
      </c>
      <c r="V472" s="3">
        <f t="shared" si="47"/>
        <v>76.21</v>
      </c>
    </row>
    <row r="473" s="3" customFormat="1" ht="13" customHeight="1" spans="1:22">
      <c r="A473" s="12">
        <v>492</v>
      </c>
      <c r="B473" s="29" t="s">
        <v>1308</v>
      </c>
      <c r="C473" s="27" t="s">
        <v>634</v>
      </c>
      <c r="D473" s="29" t="s">
        <v>1055</v>
      </c>
      <c r="E473" s="13" t="s">
        <v>1291</v>
      </c>
      <c r="F473" s="26">
        <v>86</v>
      </c>
      <c r="G473" s="15">
        <v>17</v>
      </c>
      <c r="H473" s="15" t="s">
        <v>809</v>
      </c>
      <c r="I473" s="16">
        <v>17</v>
      </c>
      <c r="J473" s="21">
        <v>30</v>
      </c>
      <c r="K473" s="21">
        <v>77.48</v>
      </c>
      <c r="L473" s="21">
        <v>77.48</v>
      </c>
      <c r="N473" s="3" cm="1">
        <f t="array" ref="N473">SUMPRODUCT(--(($T$3:$T$793=T473)*($U$3:$U$793&gt;U473))+1)-790</f>
        <v>20</v>
      </c>
      <c r="O473" s="3" cm="1">
        <f t="array" ref="O473">SUMPRODUCT(--(($R$3:$R$793=R473)*($S$3:$S$793&gt;S473))+1)-790</f>
        <v>20</v>
      </c>
      <c r="P473" s="3" t="b">
        <f t="shared" si="42"/>
        <v>1</v>
      </c>
      <c r="R473" s="3" t="str">
        <f t="shared" si="43"/>
        <v>初中数学</v>
      </c>
      <c r="S473" s="3">
        <f t="shared" si="44"/>
        <v>81.74</v>
      </c>
      <c r="T473" s="3" t="str">
        <f t="shared" si="45"/>
        <v>初中数学</v>
      </c>
      <c r="U473" s="3">
        <f t="shared" si="46"/>
        <v>81.74</v>
      </c>
      <c r="V473" s="3">
        <f t="shared" si="47"/>
        <v>81.74</v>
      </c>
    </row>
    <row r="474" s="3" customFormat="1" ht="13" customHeight="1" spans="1:22">
      <c r="A474" s="12">
        <v>485</v>
      </c>
      <c r="B474" s="29" t="s">
        <v>1301</v>
      </c>
      <c r="C474" s="27" t="s">
        <v>114</v>
      </c>
      <c r="D474" s="29" t="s">
        <v>1055</v>
      </c>
      <c r="E474" s="13" t="s">
        <v>1291</v>
      </c>
      <c r="F474" s="26">
        <v>87</v>
      </c>
      <c r="G474" s="15">
        <v>11</v>
      </c>
      <c r="H474" s="15" t="s">
        <v>809</v>
      </c>
      <c r="I474" s="16">
        <v>17</v>
      </c>
      <c r="J474" s="21">
        <v>31</v>
      </c>
      <c r="K474" s="21">
        <v>86.96</v>
      </c>
      <c r="L474" s="21">
        <v>86.96</v>
      </c>
      <c r="N474" s="3" cm="1">
        <f t="array" ref="N474">SUMPRODUCT(--(($T$3:$T$793=T474)*($U$3:$U$793&gt;U474))+1)-790</f>
        <v>6</v>
      </c>
      <c r="O474" s="3" cm="1">
        <f t="array" ref="O474">SUMPRODUCT(--(($R$3:$R$793=R474)*($S$3:$S$793&gt;S474))+1)-790</f>
        <v>6</v>
      </c>
      <c r="P474" s="3" t="b">
        <f t="shared" si="42"/>
        <v>1</v>
      </c>
      <c r="R474" s="3" t="str">
        <f t="shared" si="43"/>
        <v>初中数学</v>
      </c>
      <c r="S474" s="3">
        <f t="shared" si="44"/>
        <v>86.98</v>
      </c>
      <c r="T474" s="3" t="str">
        <f t="shared" si="45"/>
        <v>初中数学</v>
      </c>
      <c r="U474" s="3">
        <f t="shared" si="46"/>
        <v>86.98</v>
      </c>
      <c r="V474" s="3">
        <f t="shared" si="47"/>
        <v>86.98</v>
      </c>
    </row>
    <row r="475" s="3" customFormat="1" ht="13" customHeight="1" spans="1:22">
      <c r="A475" s="12">
        <v>490</v>
      </c>
      <c r="B475" s="29" t="s">
        <v>1306</v>
      </c>
      <c r="C475" s="27" t="s">
        <v>722</v>
      </c>
      <c r="D475" s="29" t="s">
        <v>1055</v>
      </c>
      <c r="E475" s="13" t="s">
        <v>1291</v>
      </c>
      <c r="F475" s="26">
        <v>86.5</v>
      </c>
      <c r="G475" s="15">
        <v>12</v>
      </c>
      <c r="H475" s="15" t="s">
        <v>809</v>
      </c>
      <c r="I475" s="16">
        <v>17</v>
      </c>
      <c r="J475" s="21">
        <v>32</v>
      </c>
      <c r="K475" s="21">
        <v>67.42</v>
      </c>
      <c r="L475" s="21">
        <v>67.42</v>
      </c>
      <c r="N475" s="3" cm="1">
        <f t="array" ref="N475">SUMPRODUCT(--(($T$3:$T$793=T475)*($U$3:$U$793&gt;U475))+1)-790</f>
        <v>29</v>
      </c>
      <c r="O475" s="3" cm="1">
        <f t="array" ref="O475">SUMPRODUCT(--(($R$3:$R$793=R475)*($S$3:$S$793&gt;S475))+1)-790</f>
        <v>29</v>
      </c>
      <c r="P475" s="3" t="b">
        <f t="shared" si="42"/>
        <v>1</v>
      </c>
      <c r="R475" s="3" t="str">
        <f t="shared" si="43"/>
        <v>初中数学</v>
      </c>
      <c r="S475" s="3">
        <f t="shared" si="44"/>
        <v>76.96</v>
      </c>
      <c r="T475" s="3" t="str">
        <f t="shared" si="45"/>
        <v>初中数学</v>
      </c>
      <c r="U475" s="3">
        <f t="shared" si="46"/>
        <v>76.96</v>
      </c>
      <c r="V475" s="3">
        <f t="shared" si="47"/>
        <v>76.96</v>
      </c>
    </row>
    <row r="476" s="3" customFormat="1" ht="13" customHeight="1" spans="1:22">
      <c r="A476" s="12">
        <v>475</v>
      </c>
      <c r="B476" s="29" t="s">
        <v>1290</v>
      </c>
      <c r="C476" s="27" t="s">
        <v>700</v>
      </c>
      <c r="D476" s="29" t="s">
        <v>1055</v>
      </c>
      <c r="E476" s="13" t="s">
        <v>1291</v>
      </c>
      <c r="F476" s="26">
        <v>93</v>
      </c>
      <c r="G476" s="15">
        <v>1</v>
      </c>
      <c r="H476" s="15" t="s">
        <v>809</v>
      </c>
      <c r="I476" s="16">
        <v>17</v>
      </c>
      <c r="J476" s="21">
        <v>33</v>
      </c>
      <c r="K476" s="21">
        <v>73.66</v>
      </c>
      <c r="L476" s="21">
        <v>73.66</v>
      </c>
      <c r="N476" s="3" cm="1">
        <f t="array" ref="N476">SUMPRODUCT(--(($T$3:$T$793=T476)*($U$3:$U$793&gt;U476))+1)-790</f>
        <v>12</v>
      </c>
      <c r="O476" s="3" cm="1">
        <f t="array" ref="O476">SUMPRODUCT(--(($R$3:$R$793=R476)*($S$3:$S$793&gt;S476))+1)-790</f>
        <v>12</v>
      </c>
      <c r="P476" s="3" t="b">
        <f t="shared" si="42"/>
        <v>1</v>
      </c>
      <c r="R476" s="3" t="str">
        <f t="shared" si="43"/>
        <v>初中数学</v>
      </c>
      <c r="S476" s="3">
        <f t="shared" si="44"/>
        <v>83.33</v>
      </c>
      <c r="T476" s="3" t="str">
        <f t="shared" si="45"/>
        <v>初中数学</v>
      </c>
      <c r="U476" s="3">
        <f t="shared" si="46"/>
        <v>83.33</v>
      </c>
      <c r="V476" s="3">
        <f t="shared" si="47"/>
        <v>83.33</v>
      </c>
    </row>
    <row r="477" s="3" customFormat="1" ht="13" customHeight="1" spans="1:22">
      <c r="A477" s="12">
        <v>483</v>
      </c>
      <c r="B477" s="29" t="s">
        <v>1299</v>
      </c>
      <c r="C477" s="27" t="s">
        <v>734</v>
      </c>
      <c r="D477" s="29" t="s">
        <v>1055</v>
      </c>
      <c r="E477" s="13" t="s">
        <v>1291</v>
      </c>
      <c r="F477" s="26">
        <v>88</v>
      </c>
      <c r="G477" s="15">
        <v>9</v>
      </c>
      <c r="H477" s="15" t="s">
        <v>809</v>
      </c>
      <c r="I477" s="16">
        <v>17</v>
      </c>
      <c r="J477" s="16" t="s">
        <v>731</v>
      </c>
      <c r="K477" s="21"/>
      <c r="L477" s="21"/>
      <c r="N477" s="3" cm="1">
        <f t="array" ref="N477">SUMPRODUCT(--(($T$3:$T$793=T477)*($U$3:$U$793&gt;U477))+1)-790</f>
        <v>34</v>
      </c>
      <c r="O477" s="3" cm="1">
        <f t="array" ref="O477">SUMPRODUCT(--(($R$3:$R$793=R477)*($S$3:$S$793&gt;S477))+1)-790</f>
        <v>34</v>
      </c>
      <c r="P477" s="3" t="b">
        <f t="shared" si="42"/>
        <v>1</v>
      </c>
      <c r="R477" s="3" t="str">
        <f t="shared" si="43"/>
        <v>初中数学</v>
      </c>
      <c r="S477" s="3">
        <f t="shared" si="44"/>
        <v>44</v>
      </c>
      <c r="T477" s="3" t="str">
        <f t="shared" si="45"/>
        <v>初中数学</v>
      </c>
      <c r="U477" s="3">
        <f t="shared" si="46"/>
        <v>44</v>
      </c>
      <c r="V477" s="3">
        <f t="shared" si="47"/>
        <v>44</v>
      </c>
    </row>
    <row r="478" s="3" customFormat="1" ht="13" customHeight="1" spans="1:22">
      <c r="A478" s="12">
        <v>498</v>
      </c>
      <c r="B478" s="29" t="s">
        <v>1314</v>
      </c>
      <c r="C478" s="27" t="s">
        <v>735</v>
      </c>
      <c r="D478" s="29" t="s">
        <v>1055</v>
      </c>
      <c r="E478" s="13" t="s">
        <v>1291</v>
      </c>
      <c r="F478" s="26">
        <v>83.5</v>
      </c>
      <c r="G478" s="15">
        <v>24</v>
      </c>
      <c r="H478" s="15" t="s">
        <v>809</v>
      </c>
      <c r="I478" s="16">
        <v>17</v>
      </c>
      <c r="J478" s="16" t="s">
        <v>731</v>
      </c>
      <c r="K478" s="21"/>
      <c r="L478" s="21"/>
      <c r="N478" s="3" cm="1">
        <f t="array" ref="N478">SUMPRODUCT(--(($T$3:$T$793=T478)*($U$3:$U$793&gt;U478))+1)-790</f>
        <v>35</v>
      </c>
      <c r="O478" s="3" cm="1">
        <f t="array" ref="O478">SUMPRODUCT(--(($R$3:$R$793=R478)*($S$3:$S$793&gt;S478))+1)-790</f>
        <v>35</v>
      </c>
      <c r="P478" s="3" t="b">
        <f t="shared" si="42"/>
        <v>1</v>
      </c>
      <c r="R478" s="3" t="str">
        <f t="shared" si="43"/>
        <v>初中数学</v>
      </c>
      <c r="S478" s="3">
        <f t="shared" si="44"/>
        <v>41.75</v>
      </c>
      <c r="T478" s="3" t="str">
        <f t="shared" si="45"/>
        <v>初中数学</v>
      </c>
      <c r="U478" s="3">
        <f t="shared" si="46"/>
        <v>41.75</v>
      </c>
      <c r="V478" s="3">
        <f t="shared" si="47"/>
        <v>41.75</v>
      </c>
    </row>
    <row r="479" s="3" customFormat="1" ht="13" customHeight="1" spans="1:22">
      <c r="A479" s="12">
        <v>507</v>
      </c>
      <c r="B479" s="29" t="s">
        <v>1323</v>
      </c>
      <c r="C479" s="27" t="s">
        <v>736</v>
      </c>
      <c r="D479" s="29" t="s">
        <v>1055</v>
      </c>
      <c r="E479" s="13" t="s">
        <v>1291</v>
      </c>
      <c r="F479" s="26">
        <v>77.5</v>
      </c>
      <c r="G479" s="15">
        <v>33</v>
      </c>
      <c r="H479" s="15" t="s">
        <v>809</v>
      </c>
      <c r="I479" s="16">
        <v>17</v>
      </c>
      <c r="J479" s="16" t="s">
        <v>731</v>
      </c>
      <c r="K479" s="21"/>
      <c r="L479" s="21"/>
      <c r="N479" s="3" cm="1">
        <f t="array" ref="N479">SUMPRODUCT(--(($T$3:$T$793=T479)*($U$3:$U$793&gt;U479))+1)-790</f>
        <v>36</v>
      </c>
      <c r="O479" s="3" cm="1">
        <f t="array" ref="O479">SUMPRODUCT(--(($R$3:$R$793=R479)*($S$3:$S$793&gt;S479))+1)-790</f>
        <v>36</v>
      </c>
      <c r="P479" s="3" t="b">
        <f t="shared" si="42"/>
        <v>1</v>
      </c>
      <c r="R479" s="3" t="str">
        <f t="shared" si="43"/>
        <v>初中数学</v>
      </c>
      <c r="S479" s="3">
        <f t="shared" si="44"/>
        <v>38.75</v>
      </c>
      <c r="T479" s="3" t="str">
        <f t="shared" si="45"/>
        <v>初中数学</v>
      </c>
      <c r="U479" s="3">
        <f t="shared" si="46"/>
        <v>38.75</v>
      </c>
      <c r="V479" s="3">
        <f t="shared" si="47"/>
        <v>38.75</v>
      </c>
    </row>
    <row r="480" s="3" customFormat="1" ht="13" customHeight="1" spans="1:22">
      <c r="A480" s="12">
        <v>509</v>
      </c>
      <c r="B480" s="29" t="s">
        <v>1325</v>
      </c>
      <c r="C480" s="27" t="s">
        <v>737</v>
      </c>
      <c r="D480" s="29" t="s">
        <v>1055</v>
      </c>
      <c r="E480" s="13" t="s">
        <v>1291</v>
      </c>
      <c r="F480" s="26">
        <v>77.25</v>
      </c>
      <c r="G480" s="15">
        <v>35</v>
      </c>
      <c r="H480" s="15" t="s">
        <v>809</v>
      </c>
      <c r="I480" s="16">
        <v>17</v>
      </c>
      <c r="J480" s="16" t="s">
        <v>731</v>
      </c>
      <c r="K480" s="21"/>
      <c r="L480" s="21"/>
      <c r="N480" s="3" cm="1">
        <f t="array" ref="N480">SUMPRODUCT(--(($T$3:$T$793=T480)*($U$3:$U$793&gt;U480))+1)-790</f>
        <v>37</v>
      </c>
      <c r="O480" s="3" cm="1">
        <f t="array" ref="O480">SUMPRODUCT(--(($R$3:$R$793=R480)*($S$3:$S$793&gt;S480))+1)-790</f>
        <v>37</v>
      </c>
      <c r="P480" s="3" t="b">
        <f t="shared" si="42"/>
        <v>1</v>
      </c>
      <c r="R480" s="3" t="str">
        <f t="shared" si="43"/>
        <v>初中数学</v>
      </c>
      <c r="S480" s="3">
        <f t="shared" si="44"/>
        <v>38.625</v>
      </c>
      <c r="T480" s="3" t="str">
        <f t="shared" si="45"/>
        <v>初中数学</v>
      </c>
      <c r="U480" s="3">
        <f t="shared" si="46"/>
        <v>38.625</v>
      </c>
      <c r="V480" s="3">
        <f t="shared" si="47"/>
        <v>38.625</v>
      </c>
    </row>
    <row r="481" s="3" customFormat="1" ht="13" customHeight="1" spans="1:22">
      <c r="A481" s="12">
        <v>510</v>
      </c>
      <c r="B481" s="29" t="s">
        <v>1326</v>
      </c>
      <c r="C481" s="27" t="s">
        <v>738</v>
      </c>
      <c r="D481" s="29" t="s">
        <v>1055</v>
      </c>
      <c r="E481" s="13" t="s">
        <v>1291</v>
      </c>
      <c r="F481" s="26">
        <v>77</v>
      </c>
      <c r="G481" s="15">
        <v>36</v>
      </c>
      <c r="H481" s="15" t="s">
        <v>809</v>
      </c>
      <c r="I481" s="16">
        <v>17</v>
      </c>
      <c r="J481" s="16" t="s">
        <v>731</v>
      </c>
      <c r="K481" s="21"/>
      <c r="L481" s="21"/>
      <c r="N481" s="3" cm="1">
        <f t="array" ref="N481">SUMPRODUCT(--(($T$3:$T$793=T481)*($U$3:$U$793&gt;U481))+1)-790</f>
        <v>38</v>
      </c>
      <c r="O481" s="3" cm="1">
        <f t="array" ref="O481">SUMPRODUCT(--(($R$3:$R$793=R481)*($S$3:$S$793&gt;S481))+1)-790</f>
        <v>38</v>
      </c>
      <c r="P481" s="3" t="b">
        <f t="shared" si="42"/>
        <v>1</v>
      </c>
      <c r="R481" s="3" t="str">
        <f t="shared" si="43"/>
        <v>初中数学</v>
      </c>
      <c r="S481" s="3">
        <f t="shared" si="44"/>
        <v>38.5</v>
      </c>
      <c r="T481" s="3" t="str">
        <f t="shared" si="45"/>
        <v>初中数学</v>
      </c>
      <c r="U481" s="3">
        <f t="shared" si="46"/>
        <v>38.5</v>
      </c>
      <c r="V481" s="3">
        <f t="shared" si="47"/>
        <v>38.5</v>
      </c>
    </row>
    <row r="482" s="3" customFormat="1" ht="13" customHeight="1" spans="1:22">
      <c r="A482" s="12">
        <v>513</v>
      </c>
      <c r="B482" s="29" t="s">
        <v>1329</v>
      </c>
      <c r="C482" s="27" t="s">
        <v>739</v>
      </c>
      <c r="D482" s="29" t="s">
        <v>1055</v>
      </c>
      <c r="E482" s="13" t="s">
        <v>1291</v>
      </c>
      <c r="F482" s="26">
        <v>75.75</v>
      </c>
      <c r="G482" s="15">
        <v>39</v>
      </c>
      <c r="H482" s="15" t="s">
        <v>809</v>
      </c>
      <c r="I482" s="16">
        <v>17</v>
      </c>
      <c r="J482" s="16" t="s">
        <v>731</v>
      </c>
      <c r="K482" s="21"/>
      <c r="L482" s="21"/>
      <c r="N482" s="3" cm="1">
        <f t="array" ref="N482">SUMPRODUCT(--(($T$3:$T$793=T482)*($U$3:$U$793&gt;U482))+1)-790</f>
        <v>39</v>
      </c>
      <c r="O482" s="3" cm="1">
        <f t="array" ref="O482">SUMPRODUCT(--(($R$3:$R$793=R482)*($S$3:$S$793&gt;S482))+1)-790</f>
        <v>39</v>
      </c>
      <c r="P482" s="3" t="b">
        <f t="shared" si="42"/>
        <v>1</v>
      </c>
      <c r="R482" s="3" t="str">
        <f t="shared" si="43"/>
        <v>初中数学</v>
      </c>
      <c r="S482" s="3">
        <f t="shared" si="44"/>
        <v>37.875</v>
      </c>
      <c r="T482" s="3" t="str">
        <f t="shared" si="45"/>
        <v>初中数学</v>
      </c>
      <c r="U482" s="3">
        <f t="shared" si="46"/>
        <v>37.875</v>
      </c>
      <c r="V482" s="3">
        <f t="shared" si="47"/>
        <v>37.875</v>
      </c>
    </row>
    <row r="483" s="3" customFormat="1" ht="13" customHeight="1" spans="1:22">
      <c r="A483" s="12">
        <v>558</v>
      </c>
      <c r="B483" s="13" t="s">
        <v>1373</v>
      </c>
      <c r="C483" s="27" t="s">
        <v>416</v>
      </c>
      <c r="D483" s="13" t="s">
        <v>807</v>
      </c>
      <c r="E483" s="13" t="s">
        <v>1331</v>
      </c>
      <c r="F483" s="26">
        <v>83.5</v>
      </c>
      <c r="G483" s="15">
        <v>36</v>
      </c>
      <c r="H483" s="15" t="s">
        <v>809</v>
      </c>
      <c r="I483" s="21">
        <v>18</v>
      </c>
      <c r="J483" s="21">
        <v>1</v>
      </c>
      <c r="K483" s="21">
        <v>82.2</v>
      </c>
      <c r="L483" s="21">
        <v>82.2</v>
      </c>
      <c r="N483" s="3" cm="1">
        <f t="array" ref="N483">SUMPRODUCT(--(($T$3:$T$793=T483)*($U$3:$U$793&gt;U483))+1)-790</f>
        <v>59</v>
      </c>
      <c r="O483" s="3" cm="1">
        <f t="array" ref="O483">SUMPRODUCT(--(($R$3:$R$793=R483)*($S$3:$S$793&gt;S483))+1)-790</f>
        <v>59</v>
      </c>
      <c r="P483" s="3" t="b">
        <f t="shared" si="42"/>
        <v>1</v>
      </c>
      <c r="R483" s="3" t="str">
        <f t="shared" si="43"/>
        <v>小学美术</v>
      </c>
      <c r="S483" s="3">
        <f t="shared" si="44"/>
        <v>82.85</v>
      </c>
      <c r="T483" s="3" t="str">
        <f t="shared" si="45"/>
        <v>小学美术</v>
      </c>
      <c r="U483" s="3">
        <f t="shared" si="46"/>
        <v>82.85</v>
      </c>
      <c r="V483" s="3">
        <f t="shared" si="47"/>
        <v>82.85</v>
      </c>
    </row>
    <row r="484" s="3" customFormat="1" ht="13" customHeight="1" spans="1:22">
      <c r="A484" s="12">
        <v>577</v>
      </c>
      <c r="B484" s="13" t="s">
        <v>1392</v>
      </c>
      <c r="C484" s="27" t="s">
        <v>34</v>
      </c>
      <c r="D484" s="13" t="s">
        <v>807</v>
      </c>
      <c r="E484" s="13" t="s">
        <v>1331</v>
      </c>
      <c r="F484" s="26">
        <v>82.5</v>
      </c>
      <c r="G484" s="15">
        <v>64</v>
      </c>
      <c r="H484" s="15" t="s">
        <v>809</v>
      </c>
      <c r="I484" s="21">
        <v>18</v>
      </c>
      <c r="J484" s="21">
        <v>2</v>
      </c>
      <c r="K484" s="21">
        <v>89</v>
      </c>
      <c r="L484" s="21">
        <v>89</v>
      </c>
      <c r="N484" s="3" cm="1">
        <f t="array" ref="N484">SUMPRODUCT(--(($T$3:$T$793=T484)*($U$3:$U$793&gt;U484))+1)-790</f>
        <v>13</v>
      </c>
      <c r="O484" s="3" cm="1">
        <f t="array" ref="O484">SUMPRODUCT(--(($R$3:$R$793=R484)*($S$3:$S$793&gt;S484))+1)-790</f>
        <v>13</v>
      </c>
      <c r="P484" s="3" t="b">
        <f t="shared" si="42"/>
        <v>1</v>
      </c>
      <c r="R484" s="3" t="str">
        <f t="shared" si="43"/>
        <v>小学美术</v>
      </c>
      <c r="S484" s="3">
        <f t="shared" si="44"/>
        <v>85.75</v>
      </c>
      <c r="T484" s="3" t="str">
        <f t="shared" si="45"/>
        <v>小学美术</v>
      </c>
      <c r="U484" s="3">
        <f t="shared" si="46"/>
        <v>85.75</v>
      </c>
      <c r="V484" s="3">
        <f t="shared" si="47"/>
        <v>85.75</v>
      </c>
    </row>
    <row r="485" s="3" customFormat="1" ht="13" customHeight="1" spans="1:22">
      <c r="A485" s="12">
        <v>564</v>
      </c>
      <c r="B485" s="13" t="s">
        <v>1379</v>
      </c>
      <c r="C485" s="27" t="s">
        <v>248</v>
      </c>
      <c r="D485" s="13" t="s">
        <v>807</v>
      </c>
      <c r="E485" s="13" t="s">
        <v>1331</v>
      </c>
      <c r="F485" s="26">
        <v>83.25</v>
      </c>
      <c r="G485" s="15">
        <v>46</v>
      </c>
      <c r="H485" s="15" t="s">
        <v>809</v>
      </c>
      <c r="I485" s="21">
        <v>18</v>
      </c>
      <c r="J485" s="21">
        <v>3</v>
      </c>
      <c r="K485" s="21">
        <v>84.8</v>
      </c>
      <c r="L485" s="21">
        <v>84.8</v>
      </c>
      <c r="N485" s="3" cm="1">
        <f t="array" ref="N485">SUMPRODUCT(--(($T$3:$T$793=T485)*($U$3:$U$793&gt;U485))+1)-790</f>
        <v>40</v>
      </c>
      <c r="O485" s="3" cm="1">
        <f t="array" ref="O485">SUMPRODUCT(--(($R$3:$R$793=R485)*($S$3:$S$793&gt;S485))+1)-790</f>
        <v>40</v>
      </c>
      <c r="P485" s="3" t="b">
        <f t="shared" si="42"/>
        <v>1</v>
      </c>
      <c r="R485" s="3" t="str">
        <f t="shared" si="43"/>
        <v>小学美术</v>
      </c>
      <c r="S485" s="3">
        <f t="shared" si="44"/>
        <v>84.025</v>
      </c>
      <c r="T485" s="3" t="str">
        <f t="shared" si="45"/>
        <v>小学美术</v>
      </c>
      <c r="U485" s="3">
        <f t="shared" si="46"/>
        <v>84.025</v>
      </c>
      <c r="V485" s="3">
        <f t="shared" si="47"/>
        <v>84.025</v>
      </c>
    </row>
    <row r="486" s="3" customFormat="1" ht="13" customHeight="1" spans="1:22">
      <c r="A486" s="12">
        <v>523</v>
      </c>
      <c r="B486" s="13" t="s">
        <v>1340</v>
      </c>
      <c r="C486" s="27" t="s">
        <v>332</v>
      </c>
      <c r="D486" s="13" t="s">
        <v>807</v>
      </c>
      <c r="E486" s="13" t="s">
        <v>1331</v>
      </c>
      <c r="F486" s="26">
        <v>87</v>
      </c>
      <c r="G486" s="15">
        <v>10</v>
      </c>
      <c r="H486" s="15" t="s">
        <v>809</v>
      </c>
      <c r="I486" s="21">
        <v>18</v>
      </c>
      <c r="J486" s="21">
        <v>4</v>
      </c>
      <c r="K486" s="21">
        <v>83.4</v>
      </c>
      <c r="L486" s="21">
        <v>83.4</v>
      </c>
      <c r="N486" s="3" cm="1">
        <f t="array" ref="N486">SUMPRODUCT(--(($T$3:$T$793=T486)*($U$3:$U$793&gt;U486))+1)-790</f>
        <v>22</v>
      </c>
      <c r="O486" s="3" cm="1">
        <f t="array" ref="O486">SUMPRODUCT(--(($R$3:$R$793=R486)*($S$3:$S$793&gt;S486))+1)-790</f>
        <v>22</v>
      </c>
      <c r="P486" s="3" t="b">
        <f t="shared" si="42"/>
        <v>1</v>
      </c>
      <c r="R486" s="3" t="str">
        <f t="shared" si="43"/>
        <v>小学美术</v>
      </c>
      <c r="S486" s="3">
        <f t="shared" si="44"/>
        <v>85.2</v>
      </c>
      <c r="T486" s="3" t="str">
        <f t="shared" si="45"/>
        <v>小学美术</v>
      </c>
      <c r="U486" s="3">
        <f t="shared" si="46"/>
        <v>85.2</v>
      </c>
      <c r="V486" s="3">
        <f t="shared" si="47"/>
        <v>85.2</v>
      </c>
    </row>
    <row r="487" s="3" customFormat="1" ht="13" customHeight="1" spans="1:22">
      <c r="A487" s="12">
        <v>548</v>
      </c>
      <c r="B487" s="13" t="s">
        <v>1364</v>
      </c>
      <c r="C487" s="27" t="s">
        <v>160</v>
      </c>
      <c r="D487" s="13" t="s">
        <v>807</v>
      </c>
      <c r="E487" s="13" t="s">
        <v>1331</v>
      </c>
      <c r="F487" s="26">
        <v>83.75</v>
      </c>
      <c r="G487" s="15">
        <v>34</v>
      </c>
      <c r="H487" s="15" t="s">
        <v>809</v>
      </c>
      <c r="I487" s="21">
        <v>18</v>
      </c>
      <c r="J487" s="21">
        <v>5</v>
      </c>
      <c r="K487" s="21">
        <v>86.2</v>
      </c>
      <c r="L487" s="21">
        <v>86.2</v>
      </c>
      <c r="N487" s="3" cm="1">
        <f t="array" ref="N487">SUMPRODUCT(--(($T$3:$T$793=T487)*($U$3:$U$793&gt;U487))+1)-790</f>
        <v>27</v>
      </c>
      <c r="O487" s="3" cm="1">
        <f t="array" ref="O487">SUMPRODUCT(--(($R$3:$R$793=R487)*($S$3:$S$793&gt;S487))+1)-790</f>
        <v>27</v>
      </c>
      <c r="P487" s="3" t="b">
        <f t="shared" si="42"/>
        <v>1</v>
      </c>
      <c r="R487" s="3" t="str">
        <f t="shared" si="43"/>
        <v>小学美术</v>
      </c>
      <c r="S487" s="3">
        <f t="shared" si="44"/>
        <v>84.975</v>
      </c>
      <c r="T487" s="3" t="str">
        <f t="shared" si="45"/>
        <v>小学美术</v>
      </c>
      <c r="U487" s="3">
        <f t="shared" si="46"/>
        <v>84.975</v>
      </c>
      <c r="V487" s="3">
        <f t="shared" si="47"/>
        <v>84.975</v>
      </c>
    </row>
    <row r="488" s="3" customFormat="1" ht="13" customHeight="1" spans="1:22">
      <c r="A488" s="12">
        <v>543</v>
      </c>
      <c r="B488" s="13" t="s">
        <v>1359</v>
      </c>
      <c r="C488" s="27" t="s">
        <v>313</v>
      </c>
      <c r="D488" s="13" t="s">
        <v>807</v>
      </c>
      <c r="E488" s="13" t="s">
        <v>1331</v>
      </c>
      <c r="F488" s="26">
        <v>84</v>
      </c>
      <c r="G488" s="15">
        <v>30</v>
      </c>
      <c r="H488" s="15" t="s">
        <v>809</v>
      </c>
      <c r="I488" s="21">
        <v>18</v>
      </c>
      <c r="J488" s="21">
        <v>6</v>
      </c>
      <c r="K488" s="21">
        <v>83.8</v>
      </c>
      <c r="L488" s="21">
        <v>83.8</v>
      </c>
      <c r="N488" s="3" cm="1">
        <f t="array" ref="N488">SUMPRODUCT(--(($T$3:$T$793=T488)*($U$3:$U$793&gt;U488))+1)-790</f>
        <v>43</v>
      </c>
      <c r="O488" s="3" cm="1">
        <f t="array" ref="O488">SUMPRODUCT(--(($R$3:$R$793=R488)*($S$3:$S$793&gt;S488))+1)-790</f>
        <v>43</v>
      </c>
      <c r="P488" s="3" t="b">
        <f t="shared" si="42"/>
        <v>1</v>
      </c>
      <c r="R488" s="3" t="str">
        <f t="shared" si="43"/>
        <v>小学美术</v>
      </c>
      <c r="S488" s="3">
        <f t="shared" si="44"/>
        <v>83.9</v>
      </c>
      <c r="T488" s="3" t="str">
        <f t="shared" si="45"/>
        <v>小学美术</v>
      </c>
      <c r="U488" s="3">
        <f t="shared" si="46"/>
        <v>83.9</v>
      </c>
      <c r="V488" s="3">
        <f t="shared" si="47"/>
        <v>83.9</v>
      </c>
    </row>
    <row r="489" s="3" customFormat="1" ht="13" customHeight="1" spans="1:22">
      <c r="A489" s="12">
        <v>552</v>
      </c>
      <c r="B489" s="13" t="s">
        <v>1367</v>
      </c>
      <c r="C489" s="27" t="s">
        <v>190</v>
      </c>
      <c r="D489" s="13" t="s">
        <v>807</v>
      </c>
      <c r="E489" s="13" t="s">
        <v>1331</v>
      </c>
      <c r="F489" s="26">
        <v>83.5</v>
      </c>
      <c r="G489" s="15">
        <v>36</v>
      </c>
      <c r="H489" s="15" t="s">
        <v>809</v>
      </c>
      <c r="I489" s="21">
        <v>18</v>
      </c>
      <c r="J489" s="21">
        <v>7</v>
      </c>
      <c r="K489" s="21">
        <v>85.8</v>
      </c>
      <c r="L489" s="21">
        <v>85.8</v>
      </c>
      <c r="N489" s="3" cm="1">
        <f t="array" ref="N489">SUMPRODUCT(--(($T$3:$T$793=T489)*($U$3:$U$793&gt;U489))+1)-790</f>
        <v>34</v>
      </c>
      <c r="O489" s="3" cm="1">
        <f t="array" ref="O489">SUMPRODUCT(--(($R$3:$R$793=R489)*($S$3:$S$793&gt;S489))+1)-790</f>
        <v>34</v>
      </c>
      <c r="P489" s="3" t="b">
        <f t="shared" si="42"/>
        <v>1</v>
      </c>
      <c r="R489" s="3" t="str">
        <f t="shared" si="43"/>
        <v>小学美术</v>
      </c>
      <c r="S489" s="3">
        <f t="shared" si="44"/>
        <v>84.65</v>
      </c>
      <c r="T489" s="3" t="str">
        <f t="shared" si="45"/>
        <v>小学美术</v>
      </c>
      <c r="U489" s="3">
        <f t="shared" si="46"/>
        <v>84.65</v>
      </c>
      <c r="V489" s="3">
        <f t="shared" si="47"/>
        <v>84.65</v>
      </c>
    </row>
    <row r="490" s="3" customFormat="1" ht="13" customHeight="1" spans="1:22">
      <c r="A490" s="12">
        <v>529</v>
      </c>
      <c r="B490" s="13" t="s">
        <v>1346</v>
      </c>
      <c r="C490" s="27" t="s">
        <v>12</v>
      </c>
      <c r="D490" s="13" t="s">
        <v>807</v>
      </c>
      <c r="E490" s="13" t="s">
        <v>1331</v>
      </c>
      <c r="F490" s="26">
        <v>86.25</v>
      </c>
      <c r="G490" s="15">
        <v>16</v>
      </c>
      <c r="H490" s="15" t="s">
        <v>809</v>
      </c>
      <c r="I490" s="21">
        <v>18</v>
      </c>
      <c r="J490" s="21">
        <v>8</v>
      </c>
      <c r="K490" s="21">
        <v>90.2</v>
      </c>
      <c r="L490" s="21">
        <v>90.2</v>
      </c>
      <c r="N490" s="3" cm="1">
        <f t="array" ref="N490">SUMPRODUCT(--(($T$3:$T$793=T490)*($U$3:$U$793&gt;U490))+1)-790</f>
        <v>1</v>
      </c>
      <c r="O490" s="3" cm="1">
        <f t="array" ref="O490">SUMPRODUCT(--(($R$3:$R$793=R490)*($S$3:$S$793&gt;S490))+1)-790</f>
        <v>1</v>
      </c>
      <c r="P490" s="3" t="b">
        <f t="shared" si="42"/>
        <v>1</v>
      </c>
      <c r="R490" s="3" t="str">
        <f t="shared" si="43"/>
        <v>小学美术</v>
      </c>
      <c r="S490" s="3">
        <f t="shared" si="44"/>
        <v>88.225</v>
      </c>
      <c r="T490" s="3" t="str">
        <f t="shared" si="45"/>
        <v>小学美术</v>
      </c>
      <c r="U490" s="3">
        <f t="shared" si="46"/>
        <v>88.225</v>
      </c>
      <c r="V490" s="3">
        <f t="shared" si="47"/>
        <v>88.225</v>
      </c>
    </row>
    <row r="491" s="3" customFormat="1" ht="13" customHeight="1" spans="1:22">
      <c r="A491" s="12">
        <v>520</v>
      </c>
      <c r="B491" s="13" t="s">
        <v>1337</v>
      </c>
      <c r="C491" s="27" t="s">
        <v>235</v>
      </c>
      <c r="D491" s="13" t="s">
        <v>807</v>
      </c>
      <c r="E491" s="13" t="s">
        <v>1331</v>
      </c>
      <c r="F491" s="26">
        <v>87.75</v>
      </c>
      <c r="G491" s="15">
        <v>7</v>
      </c>
      <c r="H491" s="15" t="s">
        <v>809</v>
      </c>
      <c r="I491" s="21">
        <v>18</v>
      </c>
      <c r="J491" s="21">
        <v>9</v>
      </c>
      <c r="K491" s="21">
        <v>85</v>
      </c>
      <c r="L491" s="21">
        <v>85</v>
      </c>
      <c r="N491" s="3" cm="1">
        <f t="array" ref="N491">SUMPRODUCT(--(($T$3:$T$793=T491)*($U$3:$U$793&gt;U491))+1)-790</f>
        <v>7</v>
      </c>
      <c r="O491" s="3" cm="1">
        <f t="array" ref="O491">SUMPRODUCT(--(($R$3:$R$793=R491)*($S$3:$S$793&gt;S491))+1)-790</f>
        <v>7</v>
      </c>
      <c r="P491" s="3" t="b">
        <f t="shared" si="42"/>
        <v>1</v>
      </c>
      <c r="R491" s="3" t="str">
        <f t="shared" si="43"/>
        <v>小学美术</v>
      </c>
      <c r="S491" s="3">
        <f t="shared" si="44"/>
        <v>86.375</v>
      </c>
      <c r="T491" s="3" t="str">
        <f t="shared" si="45"/>
        <v>小学美术</v>
      </c>
      <c r="U491" s="3">
        <f t="shared" si="46"/>
        <v>86.375</v>
      </c>
      <c r="V491" s="3">
        <f t="shared" si="47"/>
        <v>86.375</v>
      </c>
    </row>
    <row r="492" s="3" customFormat="1" ht="13" customHeight="1" spans="1:22">
      <c r="A492" s="12">
        <v>580</v>
      </c>
      <c r="B492" s="13" t="s">
        <v>1395</v>
      </c>
      <c r="C492" s="27" t="s">
        <v>262</v>
      </c>
      <c r="D492" s="13" t="s">
        <v>807</v>
      </c>
      <c r="E492" s="13" t="s">
        <v>1331</v>
      </c>
      <c r="F492" s="26">
        <v>82.5</v>
      </c>
      <c r="G492" s="15">
        <v>64</v>
      </c>
      <c r="H492" s="15" t="s">
        <v>809</v>
      </c>
      <c r="I492" s="21">
        <v>18</v>
      </c>
      <c r="J492" s="21">
        <v>10</v>
      </c>
      <c r="K492" s="21">
        <v>84.6</v>
      </c>
      <c r="L492" s="21">
        <v>84.6</v>
      </c>
      <c r="N492" s="3" cm="1">
        <f t="array" ref="N492">SUMPRODUCT(--(($T$3:$T$793=T492)*($U$3:$U$793&gt;U492))+1)-790</f>
        <v>49</v>
      </c>
      <c r="O492" s="3" cm="1">
        <f t="array" ref="O492">SUMPRODUCT(--(($R$3:$R$793=R492)*($S$3:$S$793&gt;S492))+1)-790</f>
        <v>49</v>
      </c>
      <c r="P492" s="3" t="b">
        <f t="shared" si="42"/>
        <v>1</v>
      </c>
      <c r="R492" s="3" t="str">
        <f t="shared" si="43"/>
        <v>小学美术</v>
      </c>
      <c r="S492" s="3">
        <f t="shared" si="44"/>
        <v>83.55</v>
      </c>
      <c r="T492" s="3" t="str">
        <f t="shared" si="45"/>
        <v>小学美术</v>
      </c>
      <c r="U492" s="3">
        <f t="shared" si="46"/>
        <v>83.55</v>
      </c>
      <c r="V492" s="3">
        <f t="shared" si="47"/>
        <v>83.55</v>
      </c>
    </row>
    <row r="493" s="3" customFormat="1" ht="13" customHeight="1" spans="1:22">
      <c r="A493" s="12">
        <v>561</v>
      </c>
      <c r="B493" s="13" t="s">
        <v>1376</v>
      </c>
      <c r="C493" s="27" t="s">
        <v>263</v>
      </c>
      <c r="D493" s="13" t="s">
        <v>807</v>
      </c>
      <c r="E493" s="13" t="s">
        <v>1331</v>
      </c>
      <c r="F493" s="26">
        <v>83.25</v>
      </c>
      <c r="G493" s="15">
        <v>46</v>
      </c>
      <c r="H493" s="15" t="s">
        <v>809</v>
      </c>
      <c r="I493" s="21">
        <v>18</v>
      </c>
      <c r="J493" s="21">
        <v>11</v>
      </c>
      <c r="K493" s="21">
        <v>84.6</v>
      </c>
      <c r="L493" s="21">
        <v>84.6</v>
      </c>
      <c r="N493" s="3" cm="1">
        <f t="array" ref="N493">SUMPRODUCT(--(($T$3:$T$793=T493)*($U$3:$U$793&gt;U493))+1)-790</f>
        <v>42</v>
      </c>
      <c r="O493" s="3" cm="1">
        <f t="array" ref="O493">SUMPRODUCT(--(($R$3:$R$793=R493)*($S$3:$S$793&gt;S493))+1)-790</f>
        <v>42</v>
      </c>
      <c r="P493" s="3" t="b">
        <f t="shared" si="42"/>
        <v>1</v>
      </c>
      <c r="R493" s="3" t="str">
        <f t="shared" si="43"/>
        <v>小学美术</v>
      </c>
      <c r="S493" s="3">
        <f t="shared" si="44"/>
        <v>83.925</v>
      </c>
      <c r="T493" s="3" t="str">
        <f t="shared" si="45"/>
        <v>小学美术</v>
      </c>
      <c r="U493" s="3">
        <f t="shared" si="46"/>
        <v>83.925</v>
      </c>
      <c r="V493" s="3">
        <f t="shared" si="47"/>
        <v>83.925</v>
      </c>
    </row>
    <row r="494" s="3" customFormat="1" ht="13" customHeight="1" spans="1:22">
      <c r="A494" s="12">
        <v>560</v>
      </c>
      <c r="B494" s="13" t="s">
        <v>1375</v>
      </c>
      <c r="C494" s="27" t="s">
        <v>495</v>
      </c>
      <c r="D494" s="13" t="s">
        <v>807</v>
      </c>
      <c r="E494" s="13" t="s">
        <v>1331</v>
      </c>
      <c r="F494" s="26">
        <v>83.25</v>
      </c>
      <c r="G494" s="15">
        <v>46</v>
      </c>
      <c r="H494" s="15" t="s">
        <v>809</v>
      </c>
      <c r="I494" s="21">
        <v>18</v>
      </c>
      <c r="J494" s="21">
        <v>12</v>
      </c>
      <c r="K494" s="21">
        <v>80.8</v>
      </c>
      <c r="L494" s="21">
        <v>80.8</v>
      </c>
      <c r="N494" s="3" cm="1">
        <f t="array" ref="N494">SUMPRODUCT(--(($T$3:$T$793=T494)*($U$3:$U$793&gt;U494))+1)-790</f>
        <v>67</v>
      </c>
      <c r="O494" s="3" cm="1">
        <f t="array" ref="O494">SUMPRODUCT(--(($R$3:$R$793=R494)*($S$3:$S$793&gt;S494))+1)-790</f>
        <v>67</v>
      </c>
      <c r="P494" s="3" t="b">
        <f t="shared" si="42"/>
        <v>1</v>
      </c>
      <c r="R494" s="3" t="str">
        <f t="shared" si="43"/>
        <v>小学美术</v>
      </c>
      <c r="S494" s="3">
        <f t="shared" si="44"/>
        <v>82.025</v>
      </c>
      <c r="T494" s="3" t="str">
        <f t="shared" si="45"/>
        <v>小学美术</v>
      </c>
      <c r="U494" s="3">
        <f t="shared" si="46"/>
        <v>82.025</v>
      </c>
      <c r="V494" s="3">
        <f t="shared" si="47"/>
        <v>82.025</v>
      </c>
    </row>
    <row r="495" s="3" customFormat="1" ht="13" customHeight="1" spans="1:22">
      <c r="A495" s="12">
        <v>518</v>
      </c>
      <c r="B495" s="13" t="s">
        <v>1335</v>
      </c>
      <c r="C495" s="27" t="s">
        <v>273</v>
      </c>
      <c r="D495" s="13" t="s">
        <v>807</v>
      </c>
      <c r="E495" s="13" t="s">
        <v>1331</v>
      </c>
      <c r="F495" s="26">
        <v>88</v>
      </c>
      <c r="G495" s="15">
        <v>5</v>
      </c>
      <c r="H495" s="15" t="s">
        <v>809</v>
      </c>
      <c r="I495" s="21">
        <v>18</v>
      </c>
      <c r="J495" s="21">
        <v>13</v>
      </c>
      <c r="K495" s="21">
        <v>84.5</v>
      </c>
      <c r="L495" s="21">
        <v>84.5</v>
      </c>
      <c r="N495" s="3" cm="1">
        <f t="array" ref="N495">SUMPRODUCT(--(($T$3:$T$793=T495)*($U$3:$U$793&gt;U495))+1)-790</f>
        <v>9</v>
      </c>
      <c r="O495" s="3" cm="1">
        <f t="array" ref="O495">SUMPRODUCT(--(($R$3:$R$793=R495)*($S$3:$S$793&gt;S495))+1)-790</f>
        <v>9</v>
      </c>
      <c r="P495" s="3" t="b">
        <f t="shared" si="42"/>
        <v>1</v>
      </c>
      <c r="R495" s="3" t="str">
        <f t="shared" si="43"/>
        <v>小学美术</v>
      </c>
      <c r="S495" s="3">
        <f t="shared" si="44"/>
        <v>86.25</v>
      </c>
      <c r="T495" s="3" t="str">
        <f t="shared" si="45"/>
        <v>小学美术</v>
      </c>
      <c r="U495" s="3">
        <f t="shared" si="46"/>
        <v>86.25</v>
      </c>
      <c r="V495" s="3">
        <f t="shared" si="47"/>
        <v>86.25</v>
      </c>
    </row>
    <row r="496" s="3" customFormat="1" ht="13" customHeight="1" spans="1:22">
      <c r="A496" s="12">
        <v>567</v>
      </c>
      <c r="B496" s="13" t="s">
        <v>1382</v>
      </c>
      <c r="C496" s="27" t="s">
        <v>375</v>
      </c>
      <c r="D496" s="13" t="s">
        <v>807</v>
      </c>
      <c r="E496" s="13" t="s">
        <v>1331</v>
      </c>
      <c r="F496" s="26">
        <v>83</v>
      </c>
      <c r="G496" s="15">
        <v>53</v>
      </c>
      <c r="H496" s="15" t="s">
        <v>809</v>
      </c>
      <c r="I496" s="21">
        <v>18</v>
      </c>
      <c r="J496" s="21">
        <v>14</v>
      </c>
      <c r="K496" s="21">
        <v>82.8</v>
      </c>
      <c r="L496" s="21">
        <v>82.8</v>
      </c>
      <c r="N496" s="3" cm="1">
        <f t="array" ref="N496">SUMPRODUCT(--(($T$3:$T$793=T496)*($U$3:$U$793&gt;U496))+1)-790</f>
        <v>57</v>
      </c>
      <c r="O496" s="3" cm="1">
        <f t="array" ref="O496">SUMPRODUCT(--(($R$3:$R$793=R496)*($S$3:$S$793&gt;S496))+1)-790</f>
        <v>57</v>
      </c>
      <c r="P496" s="3" t="b">
        <f t="shared" si="42"/>
        <v>1</v>
      </c>
      <c r="R496" s="3" t="str">
        <f t="shared" si="43"/>
        <v>小学美术</v>
      </c>
      <c r="S496" s="3">
        <f t="shared" si="44"/>
        <v>82.9</v>
      </c>
      <c r="T496" s="3" t="str">
        <f t="shared" si="45"/>
        <v>小学美术</v>
      </c>
      <c r="U496" s="3">
        <f t="shared" si="46"/>
        <v>82.9</v>
      </c>
      <c r="V496" s="3">
        <f t="shared" si="47"/>
        <v>82.9</v>
      </c>
    </row>
    <row r="497" s="3" customFormat="1" ht="13" customHeight="1" spans="1:22">
      <c r="A497" s="12">
        <v>549</v>
      </c>
      <c r="B497" s="13" t="s">
        <v>1365</v>
      </c>
      <c r="C497" s="27" t="s">
        <v>482</v>
      </c>
      <c r="D497" s="13" t="s">
        <v>807</v>
      </c>
      <c r="E497" s="13" t="s">
        <v>1331</v>
      </c>
      <c r="F497" s="26">
        <v>83.5</v>
      </c>
      <c r="G497" s="15">
        <v>36</v>
      </c>
      <c r="H497" s="15" t="s">
        <v>809</v>
      </c>
      <c r="I497" s="21">
        <v>18</v>
      </c>
      <c r="J497" s="21">
        <v>15</v>
      </c>
      <c r="K497" s="21">
        <v>81.1</v>
      </c>
      <c r="L497" s="21">
        <v>81.1</v>
      </c>
      <c r="N497" s="3" cm="1">
        <f t="array" ref="N497">SUMPRODUCT(--(($T$3:$T$793=T497)*($U$3:$U$793&gt;U497))+1)-790</f>
        <v>64</v>
      </c>
      <c r="O497" s="3" cm="1">
        <f t="array" ref="O497">SUMPRODUCT(--(($R$3:$R$793=R497)*($S$3:$S$793&gt;S497))+1)-790</f>
        <v>64</v>
      </c>
      <c r="P497" s="3" t="b">
        <f t="shared" si="42"/>
        <v>1</v>
      </c>
      <c r="R497" s="3" t="str">
        <f t="shared" si="43"/>
        <v>小学美术</v>
      </c>
      <c r="S497" s="3">
        <f t="shared" si="44"/>
        <v>82.3</v>
      </c>
      <c r="T497" s="3" t="str">
        <f t="shared" si="45"/>
        <v>小学美术</v>
      </c>
      <c r="U497" s="3">
        <f t="shared" si="46"/>
        <v>82.3</v>
      </c>
      <c r="V497" s="3">
        <f t="shared" si="47"/>
        <v>82.3</v>
      </c>
    </row>
    <row r="498" s="3" customFormat="1" ht="13" customHeight="1" spans="1:22">
      <c r="A498" s="12">
        <v>516</v>
      </c>
      <c r="B498" s="13" t="s">
        <v>1333</v>
      </c>
      <c r="C498" s="27" t="s">
        <v>376</v>
      </c>
      <c r="D498" s="13" t="s">
        <v>807</v>
      </c>
      <c r="E498" s="13" t="s">
        <v>1331</v>
      </c>
      <c r="F498" s="26">
        <v>88.5</v>
      </c>
      <c r="G498" s="15">
        <v>3</v>
      </c>
      <c r="H498" s="15" t="s">
        <v>809</v>
      </c>
      <c r="I498" s="21">
        <v>18</v>
      </c>
      <c r="J498" s="21">
        <v>16</v>
      </c>
      <c r="K498" s="21">
        <v>82.8</v>
      </c>
      <c r="L498" s="21">
        <v>82.8</v>
      </c>
      <c r="N498" s="3" cm="1">
        <f t="array" ref="N498">SUMPRODUCT(--(($T$3:$T$793=T498)*($U$3:$U$793&gt;U498))+1)-790</f>
        <v>17</v>
      </c>
      <c r="O498" s="3" cm="1">
        <f t="array" ref="O498">SUMPRODUCT(--(($R$3:$R$793=R498)*($S$3:$S$793&gt;S498))+1)-790</f>
        <v>17</v>
      </c>
      <c r="P498" s="3" t="b">
        <f t="shared" si="42"/>
        <v>1</v>
      </c>
      <c r="R498" s="3" t="str">
        <f t="shared" si="43"/>
        <v>小学美术</v>
      </c>
      <c r="S498" s="3">
        <f t="shared" si="44"/>
        <v>85.65</v>
      </c>
      <c r="T498" s="3" t="str">
        <f t="shared" si="45"/>
        <v>小学美术</v>
      </c>
      <c r="U498" s="3">
        <f t="shared" si="46"/>
        <v>85.65</v>
      </c>
      <c r="V498" s="3">
        <f t="shared" si="47"/>
        <v>85.65</v>
      </c>
    </row>
    <row r="499" s="3" customFormat="1" ht="13" customHeight="1" spans="1:22">
      <c r="A499" s="12">
        <v>522</v>
      </c>
      <c r="B499" s="13" t="s">
        <v>1339</v>
      </c>
      <c r="C499" s="27" t="s">
        <v>140</v>
      </c>
      <c r="D499" s="13" t="s">
        <v>807</v>
      </c>
      <c r="E499" s="13" t="s">
        <v>1331</v>
      </c>
      <c r="F499" s="26">
        <v>87.5</v>
      </c>
      <c r="G499" s="15">
        <v>8</v>
      </c>
      <c r="H499" s="15" t="s">
        <v>809</v>
      </c>
      <c r="I499" s="21">
        <v>18</v>
      </c>
      <c r="J499" s="21">
        <v>18</v>
      </c>
      <c r="K499" s="21">
        <v>86.5</v>
      </c>
      <c r="L499" s="21">
        <v>86.5</v>
      </c>
      <c r="N499" s="3" cm="1">
        <f t="array" ref="N499">SUMPRODUCT(--(($T$3:$T$793=T499)*($U$3:$U$793&gt;U499))+1)-790</f>
        <v>4</v>
      </c>
      <c r="O499" s="3" cm="1">
        <f t="array" ref="O499">SUMPRODUCT(--(($R$3:$R$793=R499)*($S$3:$S$793&gt;S499))+1)-790</f>
        <v>4</v>
      </c>
      <c r="P499" s="3" t="b">
        <f t="shared" si="42"/>
        <v>1</v>
      </c>
      <c r="R499" s="3" t="str">
        <f t="shared" si="43"/>
        <v>小学美术</v>
      </c>
      <c r="S499" s="3">
        <f t="shared" si="44"/>
        <v>87</v>
      </c>
      <c r="T499" s="3" t="str">
        <f t="shared" si="45"/>
        <v>小学美术</v>
      </c>
      <c r="U499" s="3">
        <f t="shared" si="46"/>
        <v>87</v>
      </c>
      <c r="V499" s="3">
        <f t="shared" si="47"/>
        <v>87</v>
      </c>
    </row>
    <row r="500" s="3" customFormat="1" ht="13" customHeight="1" spans="1:22">
      <c r="A500" s="12">
        <v>546</v>
      </c>
      <c r="B500" s="13" t="s">
        <v>1362</v>
      </c>
      <c r="C500" s="27" t="s">
        <v>193</v>
      </c>
      <c r="D500" s="13" t="s">
        <v>807</v>
      </c>
      <c r="E500" s="13" t="s">
        <v>1331</v>
      </c>
      <c r="F500" s="26">
        <v>84</v>
      </c>
      <c r="G500" s="15">
        <v>30</v>
      </c>
      <c r="H500" s="15" t="s">
        <v>809</v>
      </c>
      <c r="I500" s="21">
        <v>18</v>
      </c>
      <c r="J500" s="21">
        <v>19</v>
      </c>
      <c r="K500" s="21">
        <v>85.7</v>
      </c>
      <c r="L500" s="21">
        <v>85.7</v>
      </c>
      <c r="N500" s="3" cm="1">
        <f t="array" ref="N500">SUMPRODUCT(--(($T$3:$T$793=T500)*($U$3:$U$793&gt;U500))+1)-790</f>
        <v>29</v>
      </c>
      <c r="O500" s="3" cm="1">
        <f t="array" ref="O500">SUMPRODUCT(--(($R$3:$R$793=R500)*($S$3:$S$793&gt;S500))+1)-790</f>
        <v>29</v>
      </c>
      <c r="P500" s="3" t="b">
        <f t="shared" si="42"/>
        <v>1</v>
      </c>
      <c r="R500" s="3" t="str">
        <f t="shared" si="43"/>
        <v>小学美术</v>
      </c>
      <c r="S500" s="3">
        <f t="shared" si="44"/>
        <v>84.85</v>
      </c>
      <c r="T500" s="3" t="str">
        <f t="shared" si="45"/>
        <v>小学美术</v>
      </c>
      <c r="U500" s="3">
        <f t="shared" si="46"/>
        <v>84.85</v>
      </c>
      <c r="V500" s="3">
        <f t="shared" si="47"/>
        <v>84.85</v>
      </c>
    </row>
    <row r="501" s="3" customFormat="1" ht="13" customHeight="1" spans="1:22">
      <c r="A501" s="12">
        <v>517</v>
      </c>
      <c r="B501" s="13" t="s">
        <v>1334</v>
      </c>
      <c r="C501" s="27" t="s">
        <v>249</v>
      </c>
      <c r="D501" s="13" t="s">
        <v>807</v>
      </c>
      <c r="E501" s="13" t="s">
        <v>1331</v>
      </c>
      <c r="F501" s="26">
        <v>88.5</v>
      </c>
      <c r="G501" s="15">
        <v>3</v>
      </c>
      <c r="H501" s="15" t="s">
        <v>809</v>
      </c>
      <c r="I501" s="21">
        <v>18</v>
      </c>
      <c r="J501" s="21">
        <v>21</v>
      </c>
      <c r="K501" s="21">
        <v>84.8</v>
      </c>
      <c r="L501" s="21">
        <v>84.8</v>
      </c>
      <c r="N501" s="3" cm="1">
        <f t="array" ref="N501">SUMPRODUCT(--(($T$3:$T$793=T501)*($U$3:$U$793&gt;U501))+1)-790</f>
        <v>6</v>
      </c>
      <c r="O501" s="3" cm="1">
        <f t="array" ref="O501">SUMPRODUCT(--(($R$3:$R$793=R501)*($S$3:$S$793&gt;S501))+1)-790</f>
        <v>6</v>
      </c>
      <c r="P501" s="3" t="b">
        <f t="shared" si="42"/>
        <v>1</v>
      </c>
      <c r="R501" s="3" t="str">
        <f t="shared" si="43"/>
        <v>小学美术</v>
      </c>
      <c r="S501" s="3">
        <f t="shared" si="44"/>
        <v>86.65</v>
      </c>
      <c r="T501" s="3" t="str">
        <f t="shared" si="45"/>
        <v>小学美术</v>
      </c>
      <c r="U501" s="3">
        <f t="shared" si="46"/>
        <v>86.65</v>
      </c>
      <c r="V501" s="3">
        <f t="shared" si="47"/>
        <v>86.65</v>
      </c>
    </row>
    <row r="502" s="3" customFormat="1" ht="13" customHeight="1" spans="1:22">
      <c r="A502" s="12">
        <v>550</v>
      </c>
      <c r="B502" s="13" t="s">
        <v>1324</v>
      </c>
      <c r="C502" s="27" t="s">
        <v>516</v>
      </c>
      <c r="D502" s="13" t="s">
        <v>807</v>
      </c>
      <c r="E502" s="13" t="s">
        <v>1331</v>
      </c>
      <c r="F502" s="26">
        <v>83.5</v>
      </c>
      <c r="G502" s="15">
        <v>36</v>
      </c>
      <c r="H502" s="15" t="s">
        <v>809</v>
      </c>
      <c r="I502" s="21">
        <v>18</v>
      </c>
      <c r="J502" s="21">
        <v>22</v>
      </c>
      <c r="K502" s="21">
        <v>80.5</v>
      </c>
      <c r="L502" s="21">
        <v>80.5</v>
      </c>
      <c r="N502" s="3" cm="1">
        <f t="array" ref="N502">SUMPRODUCT(--(($T$3:$T$793=T502)*($U$3:$U$793&gt;U502))+1)-790</f>
        <v>68</v>
      </c>
      <c r="O502" s="3" cm="1">
        <f t="array" ref="O502">SUMPRODUCT(--(($R$3:$R$793=R502)*($S$3:$S$793&gt;S502))+1)-790</f>
        <v>68</v>
      </c>
      <c r="P502" s="3" t="b">
        <f t="shared" si="42"/>
        <v>1</v>
      </c>
      <c r="R502" s="3" t="str">
        <f t="shared" si="43"/>
        <v>小学美术</v>
      </c>
      <c r="S502" s="3">
        <f t="shared" si="44"/>
        <v>82</v>
      </c>
      <c r="T502" s="3" t="str">
        <f t="shared" si="45"/>
        <v>小学美术</v>
      </c>
      <c r="U502" s="3">
        <f t="shared" si="46"/>
        <v>82</v>
      </c>
      <c r="V502" s="3">
        <f t="shared" si="47"/>
        <v>82</v>
      </c>
    </row>
    <row r="503" s="3" customFormat="1" ht="13" customHeight="1" spans="1:22">
      <c r="A503" s="12">
        <v>547</v>
      </c>
      <c r="B503" s="13" t="s">
        <v>1363</v>
      </c>
      <c r="C503" s="27" t="s">
        <v>567</v>
      </c>
      <c r="D503" s="13" t="s">
        <v>807</v>
      </c>
      <c r="E503" s="13" t="s">
        <v>1331</v>
      </c>
      <c r="F503" s="26">
        <v>83.75</v>
      </c>
      <c r="G503" s="15">
        <v>34</v>
      </c>
      <c r="H503" s="15" t="s">
        <v>809</v>
      </c>
      <c r="I503" s="21">
        <v>18</v>
      </c>
      <c r="J503" s="21">
        <v>23</v>
      </c>
      <c r="K503" s="21">
        <v>79.5</v>
      </c>
      <c r="L503" s="21">
        <v>79.5</v>
      </c>
      <c r="N503" s="3" cm="1">
        <f t="array" ref="N503">SUMPRODUCT(--(($T$3:$T$793=T503)*($U$3:$U$793&gt;U503))+1)-790</f>
        <v>69</v>
      </c>
      <c r="O503" s="3" cm="1">
        <f t="array" ref="O503">SUMPRODUCT(--(($R$3:$R$793=R503)*($S$3:$S$793&gt;S503))+1)-790</f>
        <v>69</v>
      </c>
      <c r="P503" s="3" t="b">
        <f t="shared" si="42"/>
        <v>1</v>
      </c>
      <c r="R503" s="3" t="str">
        <f t="shared" si="43"/>
        <v>小学美术</v>
      </c>
      <c r="S503" s="3">
        <f t="shared" si="44"/>
        <v>81.625</v>
      </c>
      <c r="T503" s="3" t="str">
        <f t="shared" si="45"/>
        <v>小学美术</v>
      </c>
      <c r="U503" s="3">
        <f t="shared" si="46"/>
        <v>81.625</v>
      </c>
      <c r="V503" s="3">
        <f t="shared" si="47"/>
        <v>81.625</v>
      </c>
    </row>
    <row r="504" s="3" customFormat="1" ht="13" customHeight="1" spans="1:22">
      <c r="A504" s="12">
        <v>540</v>
      </c>
      <c r="B504" s="13" t="s">
        <v>1357</v>
      </c>
      <c r="C504" s="27" t="s">
        <v>212</v>
      </c>
      <c r="D504" s="13" t="s">
        <v>807</v>
      </c>
      <c r="E504" s="13" t="s">
        <v>1331</v>
      </c>
      <c r="F504" s="26">
        <v>84.5</v>
      </c>
      <c r="G504" s="15">
        <v>25</v>
      </c>
      <c r="H504" s="15" t="s">
        <v>809</v>
      </c>
      <c r="I504" s="21">
        <v>18</v>
      </c>
      <c r="J504" s="21">
        <v>24</v>
      </c>
      <c r="K504" s="21">
        <v>85.4</v>
      </c>
      <c r="L504" s="21">
        <v>85.4</v>
      </c>
      <c r="N504" s="3" cm="1">
        <f t="array" ref="N504">SUMPRODUCT(--(($T$3:$T$793=T504)*($U$3:$U$793&gt;U504))+1)-790</f>
        <v>28</v>
      </c>
      <c r="O504" s="3" cm="1">
        <f t="array" ref="O504">SUMPRODUCT(--(($R$3:$R$793=R504)*($S$3:$S$793&gt;S504))+1)-790</f>
        <v>28</v>
      </c>
      <c r="P504" s="3" t="b">
        <f t="shared" si="42"/>
        <v>1</v>
      </c>
      <c r="R504" s="3" t="str">
        <f t="shared" si="43"/>
        <v>小学美术</v>
      </c>
      <c r="S504" s="3">
        <f t="shared" si="44"/>
        <v>84.95</v>
      </c>
      <c r="T504" s="3" t="str">
        <f t="shared" si="45"/>
        <v>小学美术</v>
      </c>
      <c r="U504" s="3">
        <f t="shared" si="46"/>
        <v>84.95</v>
      </c>
      <c r="V504" s="3">
        <f t="shared" si="47"/>
        <v>84.95</v>
      </c>
    </row>
    <row r="505" s="3" customFormat="1" ht="13" customHeight="1" spans="1:22">
      <c r="A505" s="12">
        <v>541</v>
      </c>
      <c r="B505" s="13" t="s">
        <v>1358</v>
      </c>
      <c r="C505" s="27" t="s">
        <v>453</v>
      </c>
      <c r="D505" s="13" t="s">
        <v>807</v>
      </c>
      <c r="E505" s="13" t="s">
        <v>1331</v>
      </c>
      <c r="F505" s="26">
        <v>84.5</v>
      </c>
      <c r="G505" s="15">
        <v>25</v>
      </c>
      <c r="H505" s="15" t="s">
        <v>809</v>
      </c>
      <c r="I505" s="21">
        <v>18</v>
      </c>
      <c r="J505" s="21">
        <v>25</v>
      </c>
      <c r="K505" s="21">
        <v>81.7</v>
      </c>
      <c r="L505" s="21">
        <v>81.7</v>
      </c>
      <c r="N505" s="3" cm="1">
        <f t="array" ref="N505">SUMPRODUCT(--(($T$3:$T$793=T505)*($U$3:$U$793&gt;U505))+1)-790</f>
        <v>53</v>
      </c>
      <c r="O505" s="3" cm="1">
        <f t="array" ref="O505">SUMPRODUCT(--(($R$3:$R$793=R505)*($S$3:$S$793&gt;S505))+1)-790</f>
        <v>53</v>
      </c>
      <c r="P505" s="3" t="b">
        <f t="shared" si="42"/>
        <v>1</v>
      </c>
      <c r="R505" s="3" t="str">
        <f t="shared" si="43"/>
        <v>小学美术</v>
      </c>
      <c r="S505" s="3">
        <f t="shared" si="44"/>
        <v>83.1</v>
      </c>
      <c r="T505" s="3" t="str">
        <f t="shared" si="45"/>
        <v>小学美术</v>
      </c>
      <c r="U505" s="3">
        <f t="shared" si="46"/>
        <v>83.1</v>
      </c>
      <c r="V505" s="3">
        <f t="shared" si="47"/>
        <v>83.1</v>
      </c>
    </row>
    <row r="506" s="3" customFormat="1" ht="13" customHeight="1" spans="1:22">
      <c r="A506" s="12">
        <v>544</v>
      </c>
      <c r="B506" s="13" t="s">
        <v>1360</v>
      </c>
      <c r="C506" s="27" t="s">
        <v>236</v>
      </c>
      <c r="D506" s="13" t="s">
        <v>807</v>
      </c>
      <c r="E506" s="13" t="s">
        <v>1331</v>
      </c>
      <c r="F506" s="26">
        <v>84</v>
      </c>
      <c r="G506" s="15">
        <v>30</v>
      </c>
      <c r="H506" s="15" t="s">
        <v>809</v>
      </c>
      <c r="I506" s="21">
        <v>18</v>
      </c>
      <c r="J506" s="21">
        <v>26</v>
      </c>
      <c r="K506" s="21">
        <v>85</v>
      </c>
      <c r="L506" s="21">
        <v>85</v>
      </c>
      <c r="N506" s="3" cm="1">
        <f t="array" ref="N506">SUMPRODUCT(--(($T$3:$T$793=T506)*($U$3:$U$793&gt;U506))+1)-790</f>
        <v>36</v>
      </c>
      <c r="O506" s="3" cm="1">
        <f t="array" ref="O506">SUMPRODUCT(--(($R$3:$R$793=R506)*($S$3:$S$793&gt;S506))+1)-790</f>
        <v>36</v>
      </c>
      <c r="P506" s="3" t="b">
        <f t="shared" si="42"/>
        <v>1</v>
      </c>
      <c r="R506" s="3" t="str">
        <f t="shared" si="43"/>
        <v>小学美术</v>
      </c>
      <c r="S506" s="3">
        <f t="shared" si="44"/>
        <v>84.5</v>
      </c>
      <c r="T506" s="3" t="str">
        <f t="shared" si="45"/>
        <v>小学美术</v>
      </c>
      <c r="U506" s="3">
        <f t="shared" si="46"/>
        <v>84.5</v>
      </c>
      <c r="V506" s="3">
        <f t="shared" si="47"/>
        <v>84.5</v>
      </c>
    </row>
    <row r="507" s="3" customFormat="1" ht="13" customHeight="1" spans="1:22">
      <c r="A507" s="12">
        <v>542</v>
      </c>
      <c r="B507" s="13" t="s">
        <v>1329</v>
      </c>
      <c r="C507" s="27" t="s">
        <v>683</v>
      </c>
      <c r="D507" s="13" t="s">
        <v>807</v>
      </c>
      <c r="E507" s="13" t="s">
        <v>1331</v>
      </c>
      <c r="F507" s="26">
        <v>84.25</v>
      </c>
      <c r="G507" s="15">
        <v>29</v>
      </c>
      <c r="H507" s="15" t="s">
        <v>809</v>
      </c>
      <c r="I507" s="21">
        <v>19</v>
      </c>
      <c r="J507" s="21">
        <v>1</v>
      </c>
      <c r="K507" s="21">
        <v>75</v>
      </c>
      <c r="L507" s="21">
        <v>75</v>
      </c>
      <c r="N507" s="3" cm="1">
        <f t="array" ref="N507">SUMPRODUCT(--(($T$3:$T$793=T507)*($U$3:$U$793&gt;U507))+1)-790</f>
        <v>74</v>
      </c>
      <c r="O507" s="3" cm="1">
        <f t="array" ref="O507">SUMPRODUCT(--(($R$3:$R$793=R507)*($S$3:$S$793&gt;S507))+1)-790</f>
        <v>74</v>
      </c>
      <c r="P507" s="3" t="b">
        <f t="shared" si="42"/>
        <v>1</v>
      </c>
      <c r="R507" s="3" t="str">
        <f t="shared" si="43"/>
        <v>小学美术</v>
      </c>
      <c r="S507" s="3">
        <f t="shared" si="44"/>
        <v>79.625</v>
      </c>
      <c r="T507" s="3" t="str">
        <f t="shared" si="45"/>
        <v>小学美术</v>
      </c>
      <c r="U507" s="3">
        <f t="shared" si="46"/>
        <v>79.625</v>
      </c>
      <c r="V507" s="3">
        <f t="shared" si="47"/>
        <v>79.625</v>
      </c>
    </row>
    <row r="508" s="3" customFormat="1" ht="13" customHeight="1" spans="1:22">
      <c r="A508" s="12">
        <v>584</v>
      </c>
      <c r="B508" s="13" t="s">
        <v>1398</v>
      </c>
      <c r="C508" s="27" t="s">
        <v>628</v>
      </c>
      <c r="D508" s="13" t="s">
        <v>807</v>
      </c>
      <c r="E508" s="13" t="s">
        <v>1331</v>
      </c>
      <c r="F508" s="26">
        <v>82.25</v>
      </c>
      <c r="G508" s="15">
        <v>68</v>
      </c>
      <c r="H508" s="15" t="s">
        <v>809</v>
      </c>
      <c r="I508" s="21">
        <v>19</v>
      </c>
      <c r="J508" s="21">
        <v>2</v>
      </c>
      <c r="K508" s="21">
        <v>77.68</v>
      </c>
      <c r="L508" s="21">
        <v>77.68</v>
      </c>
      <c r="N508" s="3" cm="1">
        <f t="array" ref="N508">SUMPRODUCT(--(($T$3:$T$793=T508)*($U$3:$U$793&gt;U508))+1)-790</f>
        <v>73</v>
      </c>
      <c r="O508" s="3" cm="1">
        <f t="array" ref="O508">SUMPRODUCT(--(($R$3:$R$793=R508)*($S$3:$S$793&gt;S508))+1)-790</f>
        <v>73</v>
      </c>
      <c r="P508" s="3" t="b">
        <f t="shared" si="42"/>
        <v>1</v>
      </c>
      <c r="R508" s="3" t="str">
        <f t="shared" si="43"/>
        <v>小学美术</v>
      </c>
      <c r="S508" s="3">
        <f t="shared" si="44"/>
        <v>79.965</v>
      </c>
      <c r="T508" s="3" t="str">
        <f t="shared" si="45"/>
        <v>小学美术</v>
      </c>
      <c r="U508" s="3">
        <f t="shared" si="46"/>
        <v>79.965</v>
      </c>
      <c r="V508" s="3">
        <f t="shared" si="47"/>
        <v>79.965</v>
      </c>
    </row>
    <row r="509" s="3" customFormat="1" ht="13" customHeight="1" spans="1:22">
      <c r="A509" s="12">
        <v>587</v>
      </c>
      <c r="B509" s="13" t="s">
        <v>1401</v>
      </c>
      <c r="C509" s="27" t="s">
        <v>46</v>
      </c>
      <c r="D509" s="13" t="s">
        <v>807</v>
      </c>
      <c r="E509" s="13" t="s">
        <v>1331</v>
      </c>
      <c r="F509" s="26">
        <v>82</v>
      </c>
      <c r="G509" s="15">
        <v>73</v>
      </c>
      <c r="H509" s="15" t="s">
        <v>809</v>
      </c>
      <c r="I509" s="21">
        <v>19</v>
      </c>
      <c r="J509" s="21">
        <v>3</v>
      </c>
      <c r="K509" s="21">
        <v>88.38</v>
      </c>
      <c r="L509" s="21">
        <v>88.38</v>
      </c>
      <c r="N509" s="3" cm="1">
        <f t="array" ref="N509">SUMPRODUCT(--(($T$3:$T$793=T509)*($U$3:$U$793&gt;U509))+1)-790</f>
        <v>23</v>
      </c>
      <c r="O509" s="3" cm="1">
        <f t="array" ref="O509">SUMPRODUCT(--(($R$3:$R$793=R509)*($S$3:$S$793&gt;S509))+1)-790</f>
        <v>23</v>
      </c>
      <c r="P509" s="3" t="b">
        <f t="shared" si="42"/>
        <v>1</v>
      </c>
      <c r="R509" s="3" t="str">
        <f t="shared" si="43"/>
        <v>小学美术</v>
      </c>
      <c r="S509" s="3">
        <f t="shared" si="44"/>
        <v>85.19</v>
      </c>
      <c r="T509" s="3" t="str">
        <f t="shared" si="45"/>
        <v>小学美术</v>
      </c>
      <c r="U509" s="3">
        <f t="shared" si="46"/>
        <v>85.19</v>
      </c>
      <c r="V509" s="3">
        <f t="shared" si="47"/>
        <v>85.19</v>
      </c>
    </row>
    <row r="510" s="3" customFormat="1" ht="13" customHeight="1" spans="1:22">
      <c r="A510" s="12">
        <v>585</v>
      </c>
      <c r="B510" s="29" t="s">
        <v>1399</v>
      </c>
      <c r="C510" s="27" t="s">
        <v>517</v>
      </c>
      <c r="D510" s="29" t="s">
        <v>807</v>
      </c>
      <c r="E510" s="29" t="s">
        <v>1331</v>
      </c>
      <c r="F510" s="26">
        <v>82.25</v>
      </c>
      <c r="G510" s="15">
        <v>68</v>
      </c>
      <c r="H510" s="15" t="s">
        <v>809</v>
      </c>
      <c r="I510" s="21">
        <v>19</v>
      </c>
      <c r="J510" s="21">
        <v>4</v>
      </c>
      <c r="K510" s="21">
        <v>80.5</v>
      </c>
      <c r="L510" s="21">
        <v>80.5</v>
      </c>
      <c r="N510" s="3" cm="1">
        <f t="array" ref="N510">SUMPRODUCT(--(($T$3:$T$793=T510)*($U$3:$U$793&gt;U510))+1)-790</f>
        <v>70</v>
      </c>
      <c r="O510" s="3" cm="1">
        <f t="array" ref="O510">SUMPRODUCT(--(($R$3:$R$793=R510)*($S$3:$S$793&gt;S510))+1)-790</f>
        <v>70</v>
      </c>
      <c r="P510" s="3" t="b">
        <f t="shared" si="42"/>
        <v>1</v>
      </c>
      <c r="R510" s="3" t="str">
        <f t="shared" si="43"/>
        <v>小学美术</v>
      </c>
      <c r="S510" s="3">
        <f t="shared" si="44"/>
        <v>81.375</v>
      </c>
      <c r="T510" s="3" t="str">
        <f t="shared" si="45"/>
        <v>小学美术</v>
      </c>
      <c r="U510" s="3">
        <f t="shared" si="46"/>
        <v>81.375</v>
      </c>
      <c r="V510" s="3">
        <f t="shared" si="47"/>
        <v>81.375</v>
      </c>
    </row>
    <row r="511" s="3" customFormat="1" ht="13" customHeight="1" spans="1:22">
      <c r="A511" s="12">
        <v>545</v>
      </c>
      <c r="B511" s="13" t="s">
        <v>1361</v>
      </c>
      <c r="C511" s="27" t="s">
        <v>470</v>
      </c>
      <c r="D511" s="13" t="s">
        <v>807</v>
      </c>
      <c r="E511" s="13" t="s">
        <v>1331</v>
      </c>
      <c r="F511" s="26">
        <v>84</v>
      </c>
      <c r="G511" s="15">
        <v>30</v>
      </c>
      <c r="H511" s="15" t="s">
        <v>809</v>
      </c>
      <c r="I511" s="21">
        <v>19</v>
      </c>
      <c r="J511" s="21">
        <v>5</v>
      </c>
      <c r="K511" s="21">
        <v>81.4</v>
      </c>
      <c r="L511" s="21">
        <v>81.4</v>
      </c>
      <c r="N511" s="3" cm="1">
        <f t="array" ref="N511">SUMPRODUCT(--(($T$3:$T$793=T511)*($U$3:$U$793&gt;U511))+1)-790</f>
        <v>60</v>
      </c>
      <c r="O511" s="3" cm="1">
        <f t="array" ref="O511">SUMPRODUCT(--(($R$3:$R$793=R511)*($S$3:$S$793&gt;S511))+1)-790</f>
        <v>60</v>
      </c>
      <c r="P511" s="3" t="b">
        <f t="shared" si="42"/>
        <v>1</v>
      </c>
      <c r="R511" s="3" t="str">
        <f t="shared" si="43"/>
        <v>小学美术</v>
      </c>
      <c r="S511" s="3">
        <f t="shared" si="44"/>
        <v>82.7</v>
      </c>
      <c r="T511" s="3" t="str">
        <f t="shared" si="45"/>
        <v>小学美术</v>
      </c>
      <c r="U511" s="3">
        <f t="shared" si="46"/>
        <v>82.7</v>
      </c>
      <c r="V511" s="3">
        <f t="shared" si="47"/>
        <v>82.7</v>
      </c>
    </row>
    <row r="512" s="3" customFormat="1" ht="13" customHeight="1" spans="1:22">
      <c r="A512" s="12">
        <v>515</v>
      </c>
      <c r="B512" s="13" t="s">
        <v>1332</v>
      </c>
      <c r="C512" s="27" t="s">
        <v>444</v>
      </c>
      <c r="D512" s="13" t="s">
        <v>807</v>
      </c>
      <c r="E512" s="13" t="s">
        <v>1331</v>
      </c>
      <c r="F512" s="26">
        <v>89.5</v>
      </c>
      <c r="G512" s="15">
        <v>2</v>
      </c>
      <c r="H512" s="15" t="s">
        <v>809</v>
      </c>
      <c r="I512" s="21">
        <v>19</v>
      </c>
      <c r="J512" s="21">
        <v>6</v>
      </c>
      <c r="K512" s="21">
        <v>81.82</v>
      </c>
      <c r="L512" s="21">
        <v>81.82</v>
      </c>
      <c r="N512" s="3" cm="1">
        <f t="array" ref="N512">SUMPRODUCT(--(($T$3:$T$793=T512)*($U$3:$U$793&gt;U512))+1)-790</f>
        <v>16</v>
      </c>
      <c r="O512" s="3" cm="1">
        <f t="array" ref="O512">SUMPRODUCT(--(($R$3:$R$793=R512)*($S$3:$S$793&gt;S512))+1)-790</f>
        <v>16</v>
      </c>
      <c r="P512" s="3" t="b">
        <f t="shared" si="42"/>
        <v>1</v>
      </c>
      <c r="R512" s="3" t="str">
        <f t="shared" si="43"/>
        <v>小学美术</v>
      </c>
      <c r="S512" s="3">
        <f t="shared" si="44"/>
        <v>85.66</v>
      </c>
      <c r="T512" s="3" t="str">
        <f t="shared" si="45"/>
        <v>小学美术</v>
      </c>
      <c r="U512" s="3">
        <f t="shared" si="46"/>
        <v>85.66</v>
      </c>
      <c r="V512" s="3">
        <f t="shared" si="47"/>
        <v>85.66</v>
      </c>
    </row>
    <row r="513" s="3" customFormat="1" ht="13" customHeight="1" spans="1:22">
      <c r="A513" s="12">
        <v>578</v>
      </c>
      <c r="B513" s="13" t="s">
        <v>1393</v>
      </c>
      <c r="C513" s="27" t="s">
        <v>445</v>
      </c>
      <c r="D513" s="13" t="s">
        <v>807</v>
      </c>
      <c r="E513" s="13" t="s">
        <v>1331</v>
      </c>
      <c r="F513" s="26">
        <v>82.5</v>
      </c>
      <c r="G513" s="15">
        <v>64</v>
      </c>
      <c r="H513" s="15" t="s">
        <v>809</v>
      </c>
      <c r="I513" s="21">
        <v>19</v>
      </c>
      <c r="J513" s="21">
        <v>7</v>
      </c>
      <c r="K513" s="21">
        <v>81.82</v>
      </c>
      <c r="L513" s="21">
        <v>81.82</v>
      </c>
      <c r="N513" s="3" cm="1">
        <f t="array" ref="N513">SUMPRODUCT(--(($T$3:$T$793=T513)*($U$3:$U$793&gt;U513))+1)-790</f>
        <v>66</v>
      </c>
      <c r="O513" s="3" cm="1">
        <f t="array" ref="O513">SUMPRODUCT(--(($R$3:$R$793=R513)*($S$3:$S$793&gt;S513))+1)-790</f>
        <v>66</v>
      </c>
      <c r="P513" s="3" t="b">
        <f t="shared" si="42"/>
        <v>1</v>
      </c>
      <c r="R513" s="3" t="str">
        <f t="shared" si="43"/>
        <v>小学美术</v>
      </c>
      <c r="S513" s="3">
        <f t="shared" si="44"/>
        <v>82.16</v>
      </c>
      <c r="T513" s="3" t="str">
        <f t="shared" si="45"/>
        <v>小学美术</v>
      </c>
      <c r="U513" s="3">
        <f t="shared" si="46"/>
        <v>82.16</v>
      </c>
      <c r="V513" s="3">
        <f t="shared" si="47"/>
        <v>82.16</v>
      </c>
    </row>
    <row r="514" s="3" customFormat="1" ht="13" customHeight="1" spans="1:22">
      <c r="A514" s="12">
        <v>559</v>
      </c>
      <c r="B514" s="13" t="s">
        <v>1374</v>
      </c>
      <c r="C514" s="27" t="s">
        <v>442</v>
      </c>
      <c r="D514" s="13" t="s">
        <v>807</v>
      </c>
      <c r="E514" s="13" t="s">
        <v>1331</v>
      </c>
      <c r="F514" s="26">
        <v>83.25</v>
      </c>
      <c r="G514" s="15">
        <v>46</v>
      </c>
      <c r="H514" s="15" t="s">
        <v>809</v>
      </c>
      <c r="I514" s="21">
        <v>19</v>
      </c>
      <c r="J514" s="21">
        <v>8</v>
      </c>
      <c r="K514" s="21">
        <v>81.84</v>
      </c>
      <c r="L514" s="21">
        <v>81.84</v>
      </c>
      <c r="N514" s="3" cm="1">
        <f t="array" ref="N514">SUMPRODUCT(--(($T$3:$T$793=T514)*($U$3:$U$793&gt;U514))+1)-790</f>
        <v>62</v>
      </c>
      <c r="O514" s="3" cm="1">
        <f t="array" ref="O514">SUMPRODUCT(--(($R$3:$R$793=R514)*($S$3:$S$793&gt;S514))+1)-790</f>
        <v>62</v>
      </c>
      <c r="P514" s="3" t="b">
        <f t="shared" si="42"/>
        <v>1</v>
      </c>
      <c r="R514" s="3" t="str">
        <f t="shared" si="43"/>
        <v>小学美术</v>
      </c>
      <c r="S514" s="3">
        <f t="shared" si="44"/>
        <v>82.545</v>
      </c>
      <c r="T514" s="3" t="str">
        <f t="shared" si="45"/>
        <v>小学美术</v>
      </c>
      <c r="U514" s="3">
        <f t="shared" si="46"/>
        <v>82.545</v>
      </c>
      <c r="V514" s="3">
        <f t="shared" si="47"/>
        <v>82.545</v>
      </c>
    </row>
    <row r="515" s="3" customFormat="1" ht="13" customHeight="1" spans="1:22">
      <c r="A515" s="12">
        <v>519</v>
      </c>
      <c r="B515" s="13" t="s">
        <v>1336</v>
      </c>
      <c r="C515" s="27" t="s">
        <v>335</v>
      </c>
      <c r="D515" s="13" t="s">
        <v>807</v>
      </c>
      <c r="E515" s="13" t="s">
        <v>1331</v>
      </c>
      <c r="F515" s="26">
        <v>88</v>
      </c>
      <c r="G515" s="15">
        <v>5</v>
      </c>
      <c r="H515" s="15" t="s">
        <v>809</v>
      </c>
      <c r="I515" s="21">
        <v>19</v>
      </c>
      <c r="J515" s="21">
        <v>9</v>
      </c>
      <c r="K515" s="21">
        <v>83.38</v>
      </c>
      <c r="L515" s="21">
        <v>83.38</v>
      </c>
      <c r="N515" s="3" cm="1">
        <f t="array" ref="N515">SUMPRODUCT(--(($T$3:$T$793=T515)*($U$3:$U$793&gt;U515))+1)-790</f>
        <v>14</v>
      </c>
      <c r="O515" s="3" cm="1">
        <f t="array" ref="O515">SUMPRODUCT(--(($R$3:$R$793=R515)*($S$3:$S$793&gt;S515))+1)-790</f>
        <v>14</v>
      </c>
      <c r="P515" s="3" t="b">
        <f t="shared" ref="P515:P578" si="48">N515=O515</f>
        <v>1</v>
      </c>
      <c r="R515" s="3" t="str">
        <f t="shared" ref="R515:R578" si="49">D515&amp;E515</f>
        <v>小学美术</v>
      </c>
      <c r="S515" s="3">
        <f t="shared" ref="S515:S578" si="50">F515*0.5+L515*0.5</f>
        <v>85.69</v>
      </c>
      <c r="T515" s="3" t="str">
        <f t="shared" ref="T515:T578" si="51">D515&amp;E515</f>
        <v>小学美术</v>
      </c>
      <c r="U515" s="3">
        <f t="shared" ref="U515:U578" si="52">F515*0.5+K515*0.5</f>
        <v>85.69</v>
      </c>
      <c r="V515" s="3">
        <f t="shared" ref="V515:V578" si="53">F515*0.5+L515*0.5</f>
        <v>85.69</v>
      </c>
    </row>
    <row r="516" s="3" customFormat="1" ht="13" customHeight="1" spans="1:22">
      <c r="A516" s="12">
        <v>589</v>
      </c>
      <c r="B516" s="13" t="s">
        <v>1403</v>
      </c>
      <c r="C516" s="27" t="s">
        <v>611</v>
      </c>
      <c r="D516" s="13" t="s">
        <v>807</v>
      </c>
      <c r="E516" s="13" t="s">
        <v>1331</v>
      </c>
      <c r="F516" s="26">
        <v>82</v>
      </c>
      <c r="G516" s="15">
        <v>73</v>
      </c>
      <c r="H516" s="15" t="s">
        <v>809</v>
      </c>
      <c r="I516" s="21">
        <v>19</v>
      </c>
      <c r="J516" s="21">
        <v>10</v>
      </c>
      <c r="K516" s="21">
        <v>78.4</v>
      </c>
      <c r="L516" s="21">
        <v>78.4</v>
      </c>
      <c r="N516" s="3" cm="1">
        <f t="array" ref="N516">SUMPRODUCT(--(($T$3:$T$793=T516)*($U$3:$U$793&gt;U516))+1)-790</f>
        <v>72</v>
      </c>
      <c r="O516" s="3" cm="1">
        <f t="array" ref="O516">SUMPRODUCT(--(($R$3:$R$793=R516)*($S$3:$S$793&gt;S516))+1)-790</f>
        <v>72</v>
      </c>
      <c r="P516" s="3" t="b">
        <f t="shared" si="48"/>
        <v>1</v>
      </c>
      <c r="R516" s="3" t="str">
        <f t="shared" si="49"/>
        <v>小学美术</v>
      </c>
      <c r="S516" s="3">
        <f t="shared" si="50"/>
        <v>80.2</v>
      </c>
      <c r="T516" s="3" t="str">
        <f t="shared" si="51"/>
        <v>小学美术</v>
      </c>
      <c r="U516" s="3">
        <f t="shared" si="52"/>
        <v>80.2</v>
      </c>
      <c r="V516" s="3">
        <f t="shared" si="53"/>
        <v>80.2</v>
      </c>
    </row>
    <row r="517" s="3" customFormat="1" ht="13" customHeight="1" spans="1:22">
      <c r="A517" s="12">
        <v>524</v>
      </c>
      <c r="B517" s="13" t="s">
        <v>1341</v>
      </c>
      <c r="C517" s="27" t="s">
        <v>301</v>
      </c>
      <c r="D517" s="13" t="s">
        <v>807</v>
      </c>
      <c r="E517" s="13" t="s">
        <v>1331</v>
      </c>
      <c r="F517" s="26">
        <v>87</v>
      </c>
      <c r="G517" s="15">
        <v>10</v>
      </c>
      <c r="H517" s="15" t="s">
        <v>809</v>
      </c>
      <c r="I517" s="21">
        <v>19</v>
      </c>
      <c r="J517" s="21">
        <v>11</v>
      </c>
      <c r="K517" s="21">
        <v>83.96</v>
      </c>
      <c r="L517" s="21">
        <v>83.96</v>
      </c>
      <c r="N517" s="3" cm="1">
        <f t="array" ref="N517">SUMPRODUCT(--(($T$3:$T$793=T517)*($U$3:$U$793&gt;U517))+1)-790</f>
        <v>20</v>
      </c>
      <c r="O517" s="3" cm="1">
        <f t="array" ref="O517">SUMPRODUCT(--(($R$3:$R$793=R517)*($S$3:$S$793&gt;S517))+1)-790</f>
        <v>20</v>
      </c>
      <c r="P517" s="3" t="b">
        <f t="shared" si="48"/>
        <v>1</v>
      </c>
      <c r="R517" s="3" t="str">
        <f t="shared" si="49"/>
        <v>小学美术</v>
      </c>
      <c r="S517" s="3">
        <f t="shared" si="50"/>
        <v>85.48</v>
      </c>
      <c r="T517" s="3" t="str">
        <f t="shared" si="51"/>
        <v>小学美术</v>
      </c>
      <c r="U517" s="3">
        <f t="shared" si="52"/>
        <v>85.48</v>
      </c>
      <c r="V517" s="3">
        <f t="shared" si="53"/>
        <v>85.48</v>
      </c>
    </row>
    <row r="518" s="3" customFormat="1" ht="13" customHeight="1" spans="1:22">
      <c r="A518" s="12">
        <v>569</v>
      </c>
      <c r="B518" s="13" t="s">
        <v>1384</v>
      </c>
      <c r="C518" s="27" t="s">
        <v>377</v>
      </c>
      <c r="D518" s="13" t="s">
        <v>807</v>
      </c>
      <c r="E518" s="13" t="s">
        <v>1331</v>
      </c>
      <c r="F518" s="26">
        <v>83</v>
      </c>
      <c r="G518" s="15">
        <v>53</v>
      </c>
      <c r="H518" s="15" t="s">
        <v>809</v>
      </c>
      <c r="I518" s="21">
        <v>19</v>
      </c>
      <c r="J518" s="21">
        <v>12</v>
      </c>
      <c r="K518" s="21">
        <v>82.8</v>
      </c>
      <c r="L518" s="21">
        <v>82.8</v>
      </c>
      <c r="N518" s="3" cm="1">
        <f t="array" ref="N518">SUMPRODUCT(--(($T$3:$T$793=T518)*($U$3:$U$793&gt;U518))+1)-790</f>
        <v>57</v>
      </c>
      <c r="O518" s="3" cm="1">
        <f t="array" ref="O518">SUMPRODUCT(--(($R$3:$R$793=R518)*($S$3:$S$793&gt;S518))+1)-790</f>
        <v>57</v>
      </c>
      <c r="P518" s="3" t="b">
        <f t="shared" si="48"/>
        <v>1</v>
      </c>
      <c r="R518" s="3" t="str">
        <f t="shared" si="49"/>
        <v>小学美术</v>
      </c>
      <c r="S518" s="3">
        <f t="shared" si="50"/>
        <v>82.9</v>
      </c>
      <c r="T518" s="3" t="str">
        <f t="shared" si="51"/>
        <v>小学美术</v>
      </c>
      <c r="U518" s="3">
        <f t="shared" si="52"/>
        <v>82.9</v>
      </c>
      <c r="V518" s="3">
        <f t="shared" si="53"/>
        <v>82.9</v>
      </c>
    </row>
    <row r="519" s="3" customFormat="1" ht="13" customHeight="1" spans="1:22">
      <c r="A519" s="12">
        <v>526</v>
      </c>
      <c r="B519" s="13" t="s">
        <v>1343</v>
      </c>
      <c r="C519" s="27" t="s">
        <v>274</v>
      </c>
      <c r="D519" s="13" t="s">
        <v>807</v>
      </c>
      <c r="E519" s="13" t="s">
        <v>1331</v>
      </c>
      <c r="F519" s="26">
        <v>86.75</v>
      </c>
      <c r="G519" s="15">
        <v>12</v>
      </c>
      <c r="H519" s="15" t="s">
        <v>809</v>
      </c>
      <c r="I519" s="21">
        <v>19</v>
      </c>
      <c r="J519" s="21">
        <v>13</v>
      </c>
      <c r="K519" s="21">
        <v>84.5</v>
      </c>
      <c r="L519" s="21">
        <v>84.5</v>
      </c>
      <c r="N519" s="3" cm="1">
        <f t="array" ref="N519">SUMPRODUCT(--(($T$3:$T$793=T519)*($U$3:$U$793&gt;U519))+1)-790</f>
        <v>18</v>
      </c>
      <c r="O519" s="3" cm="1">
        <f t="array" ref="O519">SUMPRODUCT(--(($R$3:$R$793=R519)*($S$3:$S$793&gt;S519))+1)-790</f>
        <v>18</v>
      </c>
      <c r="P519" s="3" t="b">
        <f t="shared" si="48"/>
        <v>1</v>
      </c>
      <c r="R519" s="3" t="str">
        <f t="shared" si="49"/>
        <v>小学美术</v>
      </c>
      <c r="S519" s="3">
        <f t="shared" si="50"/>
        <v>85.625</v>
      </c>
      <c r="T519" s="3" t="str">
        <f t="shared" si="51"/>
        <v>小学美术</v>
      </c>
      <c r="U519" s="3">
        <f t="shared" si="52"/>
        <v>85.625</v>
      </c>
      <c r="V519" s="3">
        <f t="shared" si="53"/>
        <v>85.625</v>
      </c>
    </row>
    <row r="520" s="3" customFormat="1" ht="13" customHeight="1" spans="1:22">
      <c r="A520" s="12">
        <v>532</v>
      </c>
      <c r="B520" s="13" t="s">
        <v>1349</v>
      </c>
      <c r="C520" s="27" t="s">
        <v>147</v>
      </c>
      <c r="D520" s="13" t="s">
        <v>807</v>
      </c>
      <c r="E520" s="13" t="s">
        <v>1331</v>
      </c>
      <c r="F520" s="26">
        <v>85.5</v>
      </c>
      <c r="G520" s="15">
        <v>18</v>
      </c>
      <c r="H520" s="15" t="s">
        <v>809</v>
      </c>
      <c r="I520" s="21">
        <v>19</v>
      </c>
      <c r="J520" s="21">
        <v>14</v>
      </c>
      <c r="K520" s="21">
        <v>86.34</v>
      </c>
      <c r="L520" s="21">
        <v>86.34</v>
      </c>
      <c r="N520" s="3" cm="1">
        <f t="array" ref="N520">SUMPRODUCT(--(($T$3:$T$793=T520)*($U$3:$U$793&gt;U520))+1)-790</f>
        <v>11</v>
      </c>
      <c r="O520" s="3" cm="1">
        <f t="array" ref="O520">SUMPRODUCT(--(($R$3:$R$793=R520)*($S$3:$S$793&gt;S520))+1)-790</f>
        <v>11</v>
      </c>
      <c r="P520" s="3" t="b">
        <f t="shared" si="48"/>
        <v>1</v>
      </c>
      <c r="R520" s="3" t="str">
        <f t="shared" si="49"/>
        <v>小学美术</v>
      </c>
      <c r="S520" s="3">
        <f t="shared" si="50"/>
        <v>85.92</v>
      </c>
      <c r="T520" s="3" t="str">
        <f t="shared" si="51"/>
        <v>小学美术</v>
      </c>
      <c r="U520" s="3">
        <f t="shared" si="52"/>
        <v>85.92</v>
      </c>
      <c r="V520" s="3">
        <f t="shared" si="53"/>
        <v>85.92</v>
      </c>
    </row>
    <row r="521" s="3" customFormat="1" ht="13" customHeight="1" spans="1:22">
      <c r="A521" s="12">
        <v>537</v>
      </c>
      <c r="B521" s="13" t="s">
        <v>1354</v>
      </c>
      <c r="C521" s="27" t="s">
        <v>37</v>
      </c>
      <c r="D521" s="13" t="s">
        <v>807</v>
      </c>
      <c r="E521" s="13" t="s">
        <v>1331</v>
      </c>
      <c r="F521" s="26">
        <v>84.75</v>
      </c>
      <c r="G521" s="15">
        <v>23</v>
      </c>
      <c r="H521" s="15" t="s">
        <v>809</v>
      </c>
      <c r="I521" s="21">
        <v>19</v>
      </c>
      <c r="J521" s="21">
        <v>15</v>
      </c>
      <c r="K521" s="21">
        <v>88.82</v>
      </c>
      <c r="L521" s="21">
        <v>88.82</v>
      </c>
      <c r="N521" s="3" cm="1">
        <f t="array" ref="N521">SUMPRODUCT(--(($T$3:$T$793=T521)*($U$3:$U$793&gt;U521))+1)-790</f>
        <v>5</v>
      </c>
      <c r="O521" s="3" cm="1">
        <f t="array" ref="O521">SUMPRODUCT(--(($R$3:$R$793=R521)*($S$3:$S$793&gt;S521))+1)-790</f>
        <v>5</v>
      </c>
      <c r="P521" s="3" t="b">
        <f t="shared" si="48"/>
        <v>1</v>
      </c>
      <c r="R521" s="3" t="str">
        <f t="shared" si="49"/>
        <v>小学美术</v>
      </c>
      <c r="S521" s="3">
        <f t="shared" si="50"/>
        <v>86.785</v>
      </c>
      <c r="T521" s="3" t="str">
        <f t="shared" si="51"/>
        <v>小学美术</v>
      </c>
      <c r="U521" s="3">
        <f t="shared" si="52"/>
        <v>86.785</v>
      </c>
      <c r="V521" s="3">
        <f t="shared" si="53"/>
        <v>86.785</v>
      </c>
    </row>
    <row r="522" s="3" customFormat="1" ht="13" customHeight="1" spans="1:22">
      <c r="A522" s="12">
        <v>574</v>
      </c>
      <c r="B522" s="13" t="s">
        <v>1389</v>
      </c>
      <c r="C522" s="27" t="s">
        <v>389</v>
      </c>
      <c r="D522" s="13" t="s">
        <v>807</v>
      </c>
      <c r="E522" s="13" t="s">
        <v>1331</v>
      </c>
      <c r="F522" s="26">
        <v>82.75</v>
      </c>
      <c r="G522" s="15">
        <v>60</v>
      </c>
      <c r="H522" s="15" t="s">
        <v>809</v>
      </c>
      <c r="I522" s="21">
        <v>19</v>
      </c>
      <c r="J522" s="21">
        <v>16</v>
      </c>
      <c r="K522" s="21">
        <v>82.58</v>
      </c>
      <c r="L522" s="21">
        <v>82.58</v>
      </c>
      <c r="N522" s="3" cm="1">
        <f t="array" ref="N522">SUMPRODUCT(--(($T$3:$T$793=T522)*($U$3:$U$793&gt;U522))+1)-790</f>
        <v>61</v>
      </c>
      <c r="O522" s="3" cm="1">
        <f t="array" ref="O522">SUMPRODUCT(--(($R$3:$R$793=R522)*($S$3:$S$793&gt;S522))+1)-790</f>
        <v>61</v>
      </c>
      <c r="P522" s="3" t="b">
        <f t="shared" si="48"/>
        <v>1</v>
      </c>
      <c r="R522" s="3" t="str">
        <f t="shared" si="49"/>
        <v>小学美术</v>
      </c>
      <c r="S522" s="3">
        <f t="shared" si="50"/>
        <v>82.665</v>
      </c>
      <c r="T522" s="3" t="str">
        <f t="shared" si="51"/>
        <v>小学美术</v>
      </c>
      <c r="U522" s="3">
        <f t="shared" si="52"/>
        <v>82.665</v>
      </c>
      <c r="V522" s="3">
        <f t="shared" si="53"/>
        <v>82.665</v>
      </c>
    </row>
    <row r="523" s="3" customFormat="1" ht="13" customHeight="1" spans="1:22">
      <c r="A523" s="12">
        <v>536</v>
      </c>
      <c r="B523" s="13" t="s">
        <v>1353</v>
      </c>
      <c r="C523" s="27" t="s">
        <v>390</v>
      </c>
      <c r="D523" s="13" t="s">
        <v>807</v>
      </c>
      <c r="E523" s="13" t="s">
        <v>1331</v>
      </c>
      <c r="F523" s="26">
        <v>84.75</v>
      </c>
      <c r="G523" s="15">
        <v>23</v>
      </c>
      <c r="H523" s="15" t="s">
        <v>809</v>
      </c>
      <c r="I523" s="21">
        <v>19</v>
      </c>
      <c r="J523" s="21">
        <v>17</v>
      </c>
      <c r="K523" s="21">
        <v>82.58</v>
      </c>
      <c r="L523" s="21">
        <v>82.58</v>
      </c>
      <c r="N523" s="3" cm="1">
        <f t="array" ref="N523">SUMPRODUCT(--(($T$3:$T$793=T523)*($U$3:$U$793&gt;U523))+1)-790</f>
        <v>47</v>
      </c>
      <c r="O523" s="3" cm="1">
        <f t="array" ref="O523">SUMPRODUCT(--(($R$3:$R$793=R523)*($S$3:$S$793&gt;S523))+1)-790</f>
        <v>47</v>
      </c>
      <c r="P523" s="3" t="b">
        <f t="shared" si="48"/>
        <v>1</v>
      </c>
      <c r="R523" s="3" t="str">
        <f t="shared" si="49"/>
        <v>小学美术</v>
      </c>
      <c r="S523" s="3">
        <f t="shared" si="50"/>
        <v>83.665</v>
      </c>
      <c r="T523" s="3" t="str">
        <f t="shared" si="51"/>
        <v>小学美术</v>
      </c>
      <c r="U523" s="3">
        <f t="shared" si="52"/>
        <v>83.665</v>
      </c>
      <c r="V523" s="3">
        <f t="shared" si="53"/>
        <v>83.665</v>
      </c>
    </row>
    <row r="524" s="3" customFormat="1" ht="13" customHeight="1" spans="1:22">
      <c r="A524" s="12">
        <v>521</v>
      </c>
      <c r="B524" s="13" t="s">
        <v>1338</v>
      </c>
      <c r="C524" s="27" t="s">
        <v>309</v>
      </c>
      <c r="D524" s="13" t="s">
        <v>807</v>
      </c>
      <c r="E524" s="13" t="s">
        <v>1331</v>
      </c>
      <c r="F524" s="26">
        <v>87.5</v>
      </c>
      <c r="G524" s="15">
        <v>8</v>
      </c>
      <c r="H524" s="15" t="s">
        <v>809</v>
      </c>
      <c r="I524" s="21">
        <v>19</v>
      </c>
      <c r="J524" s="21">
        <v>18</v>
      </c>
      <c r="K524" s="21">
        <v>83.86</v>
      </c>
      <c r="L524" s="21">
        <v>83.86</v>
      </c>
      <c r="N524" s="3" cm="1">
        <f t="array" ref="N524">SUMPRODUCT(--(($T$3:$T$793=T524)*($U$3:$U$793&gt;U524))+1)-790</f>
        <v>15</v>
      </c>
      <c r="O524" s="3" cm="1">
        <f t="array" ref="O524">SUMPRODUCT(--(($R$3:$R$793=R524)*($S$3:$S$793&gt;S524))+1)-790</f>
        <v>15</v>
      </c>
      <c r="P524" s="3" t="b">
        <f t="shared" si="48"/>
        <v>1</v>
      </c>
      <c r="R524" s="3" t="str">
        <f t="shared" si="49"/>
        <v>小学美术</v>
      </c>
      <c r="S524" s="3">
        <f t="shared" si="50"/>
        <v>85.68</v>
      </c>
      <c r="T524" s="3" t="str">
        <f t="shared" si="51"/>
        <v>小学美术</v>
      </c>
      <c r="U524" s="3">
        <f t="shared" si="52"/>
        <v>85.68</v>
      </c>
      <c r="V524" s="3">
        <f t="shared" si="53"/>
        <v>85.68</v>
      </c>
    </row>
    <row r="525" s="3" customFormat="1" ht="13" customHeight="1" spans="1:22">
      <c r="A525" s="12">
        <v>531</v>
      </c>
      <c r="B525" s="13" t="s">
        <v>1348</v>
      </c>
      <c r="C525" s="27" t="s">
        <v>573</v>
      </c>
      <c r="D525" s="13" t="s">
        <v>807</v>
      </c>
      <c r="E525" s="13" t="s">
        <v>1331</v>
      </c>
      <c r="F525" s="26">
        <v>85.5</v>
      </c>
      <c r="G525" s="15">
        <v>18</v>
      </c>
      <c r="H525" s="15" t="s">
        <v>809</v>
      </c>
      <c r="I525" s="21">
        <v>19</v>
      </c>
      <c r="J525" s="21">
        <v>19</v>
      </c>
      <c r="K525" s="21">
        <v>79.44</v>
      </c>
      <c r="L525" s="21">
        <v>79.44</v>
      </c>
      <c r="N525" s="3" cm="1">
        <f t="array" ref="N525">SUMPRODUCT(--(($T$3:$T$793=T525)*($U$3:$U$793&gt;U525))+1)-790</f>
        <v>63</v>
      </c>
      <c r="O525" s="3" cm="1">
        <f t="array" ref="O525">SUMPRODUCT(--(($R$3:$R$793=R525)*($S$3:$S$793&gt;S525))+1)-790</f>
        <v>63</v>
      </c>
      <c r="P525" s="3" t="b">
        <f t="shared" si="48"/>
        <v>1</v>
      </c>
      <c r="R525" s="3" t="str">
        <f t="shared" si="49"/>
        <v>小学美术</v>
      </c>
      <c r="S525" s="3">
        <f t="shared" si="50"/>
        <v>82.47</v>
      </c>
      <c r="T525" s="3" t="str">
        <f t="shared" si="51"/>
        <v>小学美术</v>
      </c>
      <c r="U525" s="3">
        <f t="shared" si="52"/>
        <v>82.47</v>
      </c>
      <c r="V525" s="3">
        <f t="shared" si="53"/>
        <v>82.47</v>
      </c>
    </row>
    <row r="526" s="3" customFormat="1" ht="13" customHeight="1" spans="1:22">
      <c r="A526" s="12">
        <v>583</v>
      </c>
      <c r="B526" s="13" t="s">
        <v>1397</v>
      </c>
      <c r="C526" s="27" t="s">
        <v>240</v>
      </c>
      <c r="D526" s="13" t="s">
        <v>807</v>
      </c>
      <c r="E526" s="13" t="s">
        <v>1331</v>
      </c>
      <c r="F526" s="26">
        <v>82.25</v>
      </c>
      <c r="G526" s="15">
        <v>68</v>
      </c>
      <c r="H526" s="15" t="s">
        <v>809</v>
      </c>
      <c r="I526" s="21">
        <v>19</v>
      </c>
      <c r="J526" s="21">
        <v>20</v>
      </c>
      <c r="K526" s="21">
        <v>84.96</v>
      </c>
      <c r="L526" s="21">
        <v>84.96</v>
      </c>
      <c r="N526" s="3" cm="1">
        <f t="array" ref="N526">SUMPRODUCT(--(($T$3:$T$793=T526)*($U$3:$U$793&gt;U526))+1)-790</f>
        <v>48</v>
      </c>
      <c r="O526" s="3" cm="1">
        <f t="array" ref="O526">SUMPRODUCT(--(($R$3:$R$793=R526)*($S$3:$S$793&gt;S526))+1)-790</f>
        <v>48</v>
      </c>
      <c r="P526" s="3" t="b">
        <f t="shared" si="48"/>
        <v>1</v>
      </c>
      <c r="R526" s="3" t="str">
        <f t="shared" si="49"/>
        <v>小学美术</v>
      </c>
      <c r="S526" s="3">
        <f t="shared" si="50"/>
        <v>83.605</v>
      </c>
      <c r="T526" s="3" t="str">
        <f t="shared" si="51"/>
        <v>小学美术</v>
      </c>
      <c r="U526" s="3">
        <f t="shared" si="52"/>
        <v>83.605</v>
      </c>
      <c r="V526" s="3">
        <f t="shared" si="53"/>
        <v>83.605</v>
      </c>
    </row>
    <row r="527" s="3" customFormat="1" ht="13" customHeight="1" spans="1:22">
      <c r="A527" s="12">
        <v>588</v>
      </c>
      <c r="B527" s="13" t="s">
        <v>1402</v>
      </c>
      <c r="C527" s="27" t="s">
        <v>310</v>
      </c>
      <c r="D527" s="13" t="s">
        <v>807</v>
      </c>
      <c r="E527" s="13" t="s">
        <v>1331</v>
      </c>
      <c r="F527" s="26">
        <v>82</v>
      </c>
      <c r="G527" s="15">
        <v>73</v>
      </c>
      <c r="H527" s="15" t="s">
        <v>809</v>
      </c>
      <c r="I527" s="21">
        <v>19</v>
      </c>
      <c r="J527" s="21">
        <v>21</v>
      </c>
      <c r="K527" s="21">
        <v>83.86</v>
      </c>
      <c r="L527" s="21">
        <v>83.86</v>
      </c>
      <c r="N527" s="3" cm="1">
        <f t="array" ref="N527">SUMPRODUCT(--(($T$3:$T$793=T527)*($U$3:$U$793&gt;U527))+1)-790</f>
        <v>55</v>
      </c>
      <c r="O527" s="3" cm="1">
        <f t="array" ref="O527">SUMPRODUCT(--(($R$3:$R$793=R527)*($S$3:$S$793&gt;S527))+1)-790</f>
        <v>55</v>
      </c>
      <c r="P527" s="3" t="b">
        <f t="shared" si="48"/>
        <v>1</v>
      </c>
      <c r="R527" s="3" t="str">
        <f t="shared" si="49"/>
        <v>小学美术</v>
      </c>
      <c r="S527" s="3">
        <f t="shared" si="50"/>
        <v>82.93</v>
      </c>
      <c r="T527" s="3" t="str">
        <f t="shared" si="51"/>
        <v>小学美术</v>
      </c>
      <c r="U527" s="3">
        <f t="shared" si="52"/>
        <v>82.93</v>
      </c>
      <c r="V527" s="3">
        <f t="shared" si="53"/>
        <v>82.93</v>
      </c>
    </row>
    <row r="528" s="3" customFormat="1" ht="13" customHeight="1" spans="1:22">
      <c r="A528" s="12">
        <v>551</v>
      </c>
      <c r="B528" s="13" t="s">
        <v>1366</v>
      </c>
      <c r="C528" s="27" t="s">
        <v>406</v>
      </c>
      <c r="D528" s="13" t="s">
        <v>807</v>
      </c>
      <c r="E528" s="13" t="s">
        <v>1331</v>
      </c>
      <c r="F528" s="26">
        <v>83.5</v>
      </c>
      <c r="G528" s="15">
        <v>36</v>
      </c>
      <c r="H528" s="15" t="s">
        <v>809</v>
      </c>
      <c r="I528" s="21">
        <v>19</v>
      </c>
      <c r="J528" s="21">
        <v>22</v>
      </c>
      <c r="K528" s="21">
        <v>82.34</v>
      </c>
      <c r="L528" s="21">
        <v>82.34</v>
      </c>
      <c r="N528" s="3" cm="1">
        <f t="array" ref="N528">SUMPRODUCT(--(($T$3:$T$793=T528)*($U$3:$U$793&gt;U528))+1)-790</f>
        <v>56</v>
      </c>
      <c r="O528" s="3" cm="1">
        <f t="array" ref="O528">SUMPRODUCT(--(($R$3:$R$793=R528)*($S$3:$S$793&gt;S528))+1)-790</f>
        <v>56</v>
      </c>
      <c r="P528" s="3" t="b">
        <f t="shared" si="48"/>
        <v>1</v>
      </c>
      <c r="R528" s="3" t="str">
        <f t="shared" si="49"/>
        <v>小学美术</v>
      </c>
      <c r="S528" s="3">
        <f t="shared" si="50"/>
        <v>82.92</v>
      </c>
      <c r="T528" s="3" t="str">
        <f t="shared" si="51"/>
        <v>小学美术</v>
      </c>
      <c r="U528" s="3">
        <f t="shared" si="52"/>
        <v>82.92</v>
      </c>
      <c r="V528" s="3">
        <f t="shared" si="53"/>
        <v>82.92</v>
      </c>
    </row>
    <row r="529" s="3" customFormat="1" ht="13" customHeight="1" spans="1:22">
      <c r="A529" s="12">
        <v>538</v>
      </c>
      <c r="B529" s="13" t="s">
        <v>1355</v>
      </c>
      <c r="C529" s="27" t="s">
        <v>622</v>
      </c>
      <c r="D529" s="13" t="s">
        <v>807</v>
      </c>
      <c r="E529" s="13" t="s">
        <v>1331</v>
      </c>
      <c r="F529" s="26">
        <v>84.5</v>
      </c>
      <c r="G529" s="15">
        <v>25</v>
      </c>
      <c r="H529" s="15" t="s">
        <v>809</v>
      </c>
      <c r="I529" s="21">
        <v>19</v>
      </c>
      <c r="J529" s="21">
        <v>23</v>
      </c>
      <c r="K529" s="21">
        <v>77.9</v>
      </c>
      <c r="L529" s="21">
        <v>77.9</v>
      </c>
      <c r="N529" s="3" cm="1">
        <f t="array" ref="N529">SUMPRODUCT(--(($T$3:$T$793=T529)*($U$3:$U$793&gt;U529))+1)-790</f>
        <v>71</v>
      </c>
      <c r="O529" s="3" cm="1">
        <f t="array" ref="O529">SUMPRODUCT(--(($R$3:$R$793=R529)*($S$3:$S$793&gt;S529))+1)-790</f>
        <v>71</v>
      </c>
      <c r="P529" s="3" t="b">
        <f t="shared" si="48"/>
        <v>1</v>
      </c>
      <c r="R529" s="3" t="str">
        <f t="shared" si="49"/>
        <v>小学美术</v>
      </c>
      <c r="S529" s="3">
        <f t="shared" si="50"/>
        <v>81.2</v>
      </c>
      <c r="T529" s="3" t="str">
        <f t="shared" si="51"/>
        <v>小学美术</v>
      </c>
      <c r="U529" s="3">
        <f t="shared" si="52"/>
        <v>81.2</v>
      </c>
      <c r="V529" s="3">
        <f t="shared" si="53"/>
        <v>81.2</v>
      </c>
    </row>
    <row r="530" s="3" customFormat="1" ht="13" customHeight="1" spans="1:22">
      <c r="A530" s="12">
        <v>533</v>
      </c>
      <c r="B530" s="13" t="s">
        <v>1350</v>
      </c>
      <c r="C530" s="27" t="s">
        <v>393</v>
      </c>
      <c r="D530" s="13" t="s">
        <v>807</v>
      </c>
      <c r="E530" s="13" t="s">
        <v>1331</v>
      </c>
      <c r="F530" s="26">
        <v>85.5</v>
      </c>
      <c r="G530" s="15">
        <v>18</v>
      </c>
      <c r="H530" s="15" t="s">
        <v>809</v>
      </c>
      <c r="I530" s="21">
        <v>19</v>
      </c>
      <c r="J530" s="21">
        <v>24</v>
      </c>
      <c r="K530" s="21">
        <v>82.54</v>
      </c>
      <c r="L530" s="21">
        <v>82.54</v>
      </c>
      <c r="N530" s="3" cm="1">
        <f t="array" ref="N530">SUMPRODUCT(--(($T$3:$T$793=T530)*($U$3:$U$793&gt;U530))+1)-790</f>
        <v>41</v>
      </c>
      <c r="O530" s="3" cm="1">
        <f t="array" ref="O530">SUMPRODUCT(--(($R$3:$R$793=R530)*($S$3:$S$793&gt;S530))+1)-790</f>
        <v>41</v>
      </c>
      <c r="P530" s="3" t="b">
        <f t="shared" si="48"/>
        <v>1</v>
      </c>
      <c r="R530" s="3" t="str">
        <f t="shared" si="49"/>
        <v>小学美术</v>
      </c>
      <c r="S530" s="3">
        <f t="shared" si="50"/>
        <v>84.02</v>
      </c>
      <c r="T530" s="3" t="str">
        <f t="shared" si="51"/>
        <v>小学美术</v>
      </c>
      <c r="U530" s="3">
        <f t="shared" si="52"/>
        <v>84.02</v>
      </c>
      <c r="V530" s="3">
        <f t="shared" si="53"/>
        <v>84.02</v>
      </c>
    </row>
    <row r="531" s="3" customFormat="1" ht="13" customHeight="1" spans="1:22">
      <c r="A531" s="12">
        <v>562</v>
      </c>
      <c r="B531" s="13" t="s">
        <v>1377</v>
      </c>
      <c r="C531" s="27" t="s">
        <v>121</v>
      </c>
      <c r="D531" s="13" t="s">
        <v>807</v>
      </c>
      <c r="E531" s="13" t="s">
        <v>1331</v>
      </c>
      <c r="F531" s="26">
        <v>83.25</v>
      </c>
      <c r="G531" s="15">
        <v>46</v>
      </c>
      <c r="H531" s="15" t="s">
        <v>809</v>
      </c>
      <c r="I531" s="21">
        <v>19</v>
      </c>
      <c r="J531" s="21">
        <v>25</v>
      </c>
      <c r="K531" s="21">
        <v>86.76</v>
      </c>
      <c r="L531" s="21">
        <v>86.76</v>
      </c>
      <c r="N531" s="3" cm="1">
        <f t="array" ref="N531">SUMPRODUCT(--(($T$3:$T$793=T531)*($U$3:$U$793&gt;U531))+1)-790</f>
        <v>26</v>
      </c>
      <c r="O531" s="3" cm="1">
        <f t="array" ref="O531">SUMPRODUCT(--(($R$3:$R$793=R531)*($S$3:$S$793&gt;S531))+1)-790</f>
        <v>26</v>
      </c>
      <c r="P531" s="3" t="b">
        <f t="shared" si="48"/>
        <v>1</v>
      </c>
      <c r="R531" s="3" t="str">
        <f t="shared" si="49"/>
        <v>小学美术</v>
      </c>
      <c r="S531" s="3">
        <f t="shared" si="50"/>
        <v>85.005</v>
      </c>
      <c r="T531" s="3" t="str">
        <f t="shared" si="51"/>
        <v>小学美术</v>
      </c>
      <c r="U531" s="3">
        <f t="shared" si="52"/>
        <v>85.005</v>
      </c>
      <c r="V531" s="3">
        <f t="shared" si="53"/>
        <v>85.005</v>
      </c>
    </row>
    <row r="532" s="3" customFormat="1" ht="13" customHeight="1" spans="1:22">
      <c r="A532" s="12">
        <v>575</v>
      </c>
      <c r="B532" s="13" t="s">
        <v>1390</v>
      </c>
      <c r="C532" s="27" t="s">
        <v>315</v>
      </c>
      <c r="D532" s="13" t="s">
        <v>807</v>
      </c>
      <c r="E532" s="13" t="s">
        <v>1331</v>
      </c>
      <c r="F532" s="26">
        <v>82.75</v>
      </c>
      <c r="G532" s="15">
        <v>60</v>
      </c>
      <c r="H532" s="15" t="s">
        <v>809</v>
      </c>
      <c r="I532" s="21">
        <v>20</v>
      </c>
      <c r="J532" s="21">
        <v>1</v>
      </c>
      <c r="K532" s="21">
        <v>83.76</v>
      </c>
      <c r="L532" s="21">
        <v>83.76</v>
      </c>
      <c r="N532" s="3" cm="1">
        <f t="array" ref="N532">SUMPRODUCT(--(($T$3:$T$793=T532)*($U$3:$U$793&gt;U532))+1)-790</f>
        <v>51</v>
      </c>
      <c r="O532" s="3" cm="1">
        <f t="array" ref="O532">SUMPRODUCT(--(($R$3:$R$793=R532)*($S$3:$S$793&gt;S532))+1)-790</f>
        <v>51</v>
      </c>
      <c r="P532" s="3" t="b">
        <f t="shared" si="48"/>
        <v>1</v>
      </c>
      <c r="R532" s="3" t="str">
        <f t="shared" si="49"/>
        <v>小学美术</v>
      </c>
      <c r="S532" s="3">
        <f t="shared" si="50"/>
        <v>83.255</v>
      </c>
      <c r="T532" s="3" t="str">
        <f t="shared" si="51"/>
        <v>小学美术</v>
      </c>
      <c r="U532" s="3">
        <f t="shared" si="52"/>
        <v>83.255</v>
      </c>
      <c r="V532" s="3">
        <f t="shared" si="53"/>
        <v>83.255</v>
      </c>
    </row>
    <row r="533" s="3" customFormat="1" ht="13" customHeight="1" spans="1:22">
      <c r="A533" s="12">
        <v>586</v>
      </c>
      <c r="B533" s="13" t="s">
        <v>1400</v>
      </c>
      <c r="C533" s="27" t="s">
        <v>398</v>
      </c>
      <c r="D533" s="13" t="s">
        <v>807</v>
      </c>
      <c r="E533" s="13" t="s">
        <v>1331</v>
      </c>
      <c r="F533" s="26">
        <v>82</v>
      </c>
      <c r="G533" s="15">
        <v>73</v>
      </c>
      <c r="H533" s="15" t="s">
        <v>809</v>
      </c>
      <c r="I533" s="21">
        <v>20</v>
      </c>
      <c r="J533" s="21">
        <v>2</v>
      </c>
      <c r="K533" s="21">
        <v>82.44</v>
      </c>
      <c r="L533" s="21">
        <v>82.44</v>
      </c>
      <c r="N533" s="3" cm="1">
        <f t="array" ref="N533">SUMPRODUCT(--(($T$3:$T$793=T533)*($U$3:$U$793&gt;U533))+1)-790</f>
        <v>65</v>
      </c>
      <c r="O533" s="3" cm="1">
        <f t="array" ref="O533">SUMPRODUCT(--(($R$3:$R$793=R533)*($S$3:$S$793&gt;S533))+1)-790</f>
        <v>65</v>
      </c>
      <c r="P533" s="3" t="b">
        <f t="shared" si="48"/>
        <v>1</v>
      </c>
      <c r="R533" s="3" t="str">
        <f t="shared" si="49"/>
        <v>小学美术</v>
      </c>
      <c r="S533" s="3">
        <f t="shared" si="50"/>
        <v>82.22</v>
      </c>
      <c r="T533" s="3" t="str">
        <f t="shared" si="51"/>
        <v>小学美术</v>
      </c>
      <c r="U533" s="3">
        <f t="shared" si="52"/>
        <v>82.22</v>
      </c>
      <c r="V533" s="3">
        <f t="shared" si="53"/>
        <v>82.22</v>
      </c>
    </row>
    <row r="534" s="3" customFormat="1" ht="13" customHeight="1" spans="1:22">
      <c r="A534" s="12">
        <v>528</v>
      </c>
      <c r="B534" s="13" t="s">
        <v>1345</v>
      </c>
      <c r="C534" s="27" t="s">
        <v>256</v>
      </c>
      <c r="D534" s="13" t="s">
        <v>807</v>
      </c>
      <c r="E534" s="13" t="s">
        <v>1331</v>
      </c>
      <c r="F534" s="26">
        <v>86.5</v>
      </c>
      <c r="G534" s="15">
        <v>14</v>
      </c>
      <c r="H534" s="15" t="s">
        <v>809</v>
      </c>
      <c r="I534" s="21">
        <v>20</v>
      </c>
      <c r="J534" s="21">
        <v>3</v>
      </c>
      <c r="K534" s="21">
        <v>84.74</v>
      </c>
      <c r="L534" s="21">
        <v>84.74</v>
      </c>
      <c r="N534" s="3" cm="1">
        <f t="array" ref="N534">SUMPRODUCT(--(($T$3:$T$793=T534)*($U$3:$U$793&gt;U534))+1)-790</f>
        <v>19</v>
      </c>
      <c r="O534" s="3" cm="1">
        <f t="array" ref="O534">SUMPRODUCT(--(($R$3:$R$793=R534)*($S$3:$S$793&gt;S534))+1)-790</f>
        <v>19</v>
      </c>
      <c r="P534" s="3" t="b">
        <f t="shared" si="48"/>
        <v>1</v>
      </c>
      <c r="R534" s="3" t="str">
        <f t="shared" si="49"/>
        <v>小学美术</v>
      </c>
      <c r="S534" s="3">
        <f t="shared" si="50"/>
        <v>85.62</v>
      </c>
      <c r="T534" s="3" t="str">
        <f t="shared" si="51"/>
        <v>小学美术</v>
      </c>
      <c r="U534" s="3">
        <f t="shared" si="52"/>
        <v>85.62</v>
      </c>
      <c r="V534" s="3">
        <f t="shared" si="53"/>
        <v>85.62</v>
      </c>
    </row>
    <row r="535" s="3" customFormat="1" ht="13" customHeight="1" spans="1:22">
      <c r="A535" s="12">
        <v>579</v>
      </c>
      <c r="B535" s="13" t="s">
        <v>1394</v>
      </c>
      <c r="C535" s="27" t="s">
        <v>280</v>
      </c>
      <c r="D535" s="13" t="s">
        <v>807</v>
      </c>
      <c r="E535" s="13" t="s">
        <v>1331</v>
      </c>
      <c r="F535" s="26">
        <v>82.5</v>
      </c>
      <c r="G535" s="15">
        <v>64</v>
      </c>
      <c r="H535" s="15" t="s">
        <v>809</v>
      </c>
      <c r="I535" s="21">
        <v>20</v>
      </c>
      <c r="J535" s="21">
        <v>4</v>
      </c>
      <c r="K535" s="21">
        <v>84.32</v>
      </c>
      <c r="L535" s="21">
        <v>84.32</v>
      </c>
      <c r="N535" s="3" cm="1">
        <f t="array" ref="N535">SUMPRODUCT(--(($T$3:$T$793=T535)*($U$3:$U$793&gt;U535))+1)-790</f>
        <v>50</v>
      </c>
      <c r="O535" s="3" cm="1">
        <f t="array" ref="O535">SUMPRODUCT(--(($R$3:$R$793=R535)*($S$3:$S$793&gt;S535))+1)-790</f>
        <v>50</v>
      </c>
      <c r="P535" s="3" t="b">
        <f t="shared" si="48"/>
        <v>1</v>
      </c>
      <c r="R535" s="3" t="str">
        <f t="shared" si="49"/>
        <v>小学美术</v>
      </c>
      <c r="S535" s="3">
        <f t="shared" si="50"/>
        <v>83.41</v>
      </c>
      <c r="T535" s="3" t="str">
        <f t="shared" si="51"/>
        <v>小学美术</v>
      </c>
      <c r="U535" s="3">
        <f t="shared" si="52"/>
        <v>83.41</v>
      </c>
      <c r="V535" s="3">
        <f t="shared" si="53"/>
        <v>83.41</v>
      </c>
    </row>
    <row r="536" s="3" customFormat="1" ht="13" customHeight="1" spans="1:22">
      <c r="A536" s="12">
        <v>565</v>
      </c>
      <c r="B536" s="13" t="s">
        <v>1380</v>
      </c>
      <c r="C536" s="27" t="s">
        <v>173</v>
      </c>
      <c r="D536" s="13" t="s">
        <v>807</v>
      </c>
      <c r="E536" s="13" t="s">
        <v>1331</v>
      </c>
      <c r="F536" s="26">
        <v>83.25</v>
      </c>
      <c r="G536" s="15">
        <v>46</v>
      </c>
      <c r="H536" s="15" t="s">
        <v>809</v>
      </c>
      <c r="I536" s="21">
        <v>20</v>
      </c>
      <c r="J536" s="21">
        <v>5</v>
      </c>
      <c r="K536" s="21">
        <v>86.06</v>
      </c>
      <c r="L536" s="21">
        <v>86.06</v>
      </c>
      <c r="N536" s="3" cm="1">
        <f t="array" ref="N536">SUMPRODUCT(--(($T$3:$T$793=T536)*($U$3:$U$793&gt;U536))+1)-790</f>
        <v>33</v>
      </c>
      <c r="O536" s="3" cm="1">
        <f t="array" ref="O536">SUMPRODUCT(--(($R$3:$R$793=R536)*($S$3:$S$793&gt;S536))+1)-790</f>
        <v>33</v>
      </c>
      <c r="P536" s="3" t="b">
        <f t="shared" si="48"/>
        <v>1</v>
      </c>
      <c r="R536" s="3" t="str">
        <f t="shared" si="49"/>
        <v>小学美术</v>
      </c>
      <c r="S536" s="3">
        <f t="shared" si="50"/>
        <v>84.655</v>
      </c>
      <c r="T536" s="3" t="str">
        <f t="shared" si="51"/>
        <v>小学美术</v>
      </c>
      <c r="U536" s="3">
        <f t="shared" si="52"/>
        <v>84.655</v>
      </c>
      <c r="V536" s="3">
        <f t="shared" si="53"/>
        <v>84.655</v>
      </c>
    </row>
    <row r="537" s="3" customFormat="1" ht="13" customHeight="1" spans="1:22">
      <c r="A537" s="12">
        <v>535</v>
      </c>
      <c r="B537" s="13" t="s">
        <v>1352</v>
      </c>
      <c r="C537" s="27" t="s">
        <v>130</v>
      </c>
      <c r="D537" s="13" t="s">
        <v>807</v>
      </c>
      <c r="E537" s="13" t="s">
        <v>1331</v>
      </c>
      <c r="F537" s="26">
        <v>85</v>
      </c>
      <c r="G537" s="15">
        <v>21</v>
      </c>
      <c r="H537" s="15" t="s">
        <v>809</v>
      </c>
      <c r="I537" s="21">
        <v>20</v>
      </c>
      <c r="J537" s="21">
        <v>6</v>
      </c>
      <c r="K537" s="21">
        <v>86.66</v>
      </c>
      <c r="L537" s="21">
        <v>86.66</v>
      </c>
      <c r="N537" s="3" cm="1">
        <f t="array" ref="N537">SUMPRODUCT(--(($T$3:$T$793=T537)*($U$3:$U$793&gt;U537))+1)-790</f>
        <v>12</v>
      </c>
      <c r="O537" s="3" cm="1">
        <f t="array" ref="O537">SUMPRODUCT(--(($R$3:$R$793=R537)*($S$3:$S$793&gt;S537))+1)-790</f>
        <v>12</v>
      </c>
      <c r="P537" s="3" t="b">
        <f t="shared" si="48"/>
        <v>1</v>
      </c>
      <c r="R537" s="3" t="str">
        <f t="shared" si="49"/>
        <v>小学美术</v>
      </c>
      <c r="S537" s="3">
        <f t="shared" si="50"/>
        <v>85.83</v>
      </c>
      <c r="T537" s="3" t="str">
        <f t="shared" si="51"/>
        <v>小学美术</v>
      </c>
      <c r="U537" s="3">
        <f t="shared" si="52"/>
        <v>85.83</v>
      </c>
      <c r="V537" s="3">
        <f t="shared" si="53"/>
        <v>85.83</v>
      </c>
    </row>
    <row r="538" s="3" customFormat="1" ht="13" customHeight="1" spans="1:22">
      <c r="A538" s="12">
        <v>556</v>
      </c>
      <c r="B538" s="13" t="s">
        <v>1371</v>
      </c>
      <c r="C538" s="27" t="s">
        <v>124</v>
      </c>
      <c r="D538" s="13" t="s">
        <v>807</v>
      </c>
      <c r="E538" s="13" t="s">
        <v>1331</v>
      </c>
      <c r="F538" s="26">
        <v>83.5</v>
      </c>
      <c r="G538" s="15">
        <v>36</v>
      </c>
      <c r="H538" s="15" t="s">
        <v>809</v>
      </c>
      <c r="I538" s="21">
        <v>20</v>
      </c>
      <c r="J538" s="21">
        <v>7</v>
      </c>
      <c r="K538" s="21">
        <v>86.72</v>
      </c>
      <c r="L538" s="21">
        <v>86.72</v>
      </c>
      <c r="N538" s="3" cm="1">
        <f t="array" ref="N538">SUMPRODUCT(--(($T$3:$T$793=T538)*($U$3:$U$793&gt;U538))+1)-790</f>
        <v>25</v>
      </c>
      <c r="O538" s="3" cm="1">
        <f t="array" ref="O538">SUMPRODUCT(--(($R$3:$R$793=R538)*($S$3:$S$793&gt;S538))+1)-790</f>
        <v>25</v>
      </c>
      <c r="P538" s="3" t="b">
        <f t="shared" si="48"/>
        <v>1</v>
      </c>
      <c r="R538" s="3" t="str">
        <f t="shared" si="49"/>
        <v>小学美术</v>
      </c>
      <c r="S538" s="3">
        <f t="shared" si="50"/>
        <v>85.11</v>
      </c>
      <c r="T538" s="3" t="str">
        <f t="shared" si="51"/>
        <v>小学美术</v>
      </c>
      <c r="U538" s="3">
        <f t="shared" si="52"/>
        <v>85.11</v>
      </c>
      <c r="V538" s="3">
        <f t="shared" si="53"/>
        <v>85.11</v>
      </c>
    </row>
    <row r="539" s="3" customFormat="1" ht="13" customHeight="1" spans="1:22">
      <c r="A539" s="12">
        <v>555</v>
      </c>
      <c r="B539" s="13" t="s">
        <v>1370</v>
      </c>
      <c r="C539" s="27" t="s">
        <v>210</v>
      </c>
      <c r="D539" s="13" t="s">
        <v>807</v>
      </c>
      <c r="E539" s="13" t="s">
        <v>1331</v>
      </c>
      <c r="F539" s="26">
        <v>83.5</v>
      </c>
      <c r="G539" s="15">
        <v>36</v>
      </c>
      <c r="H539" s="15" t="s">
        <v>809</v>
      </c>
      <c r="I539" s="21">
        <v>20</v>
      </c>
      <c r="J539" s="21">
        <v>8</v>
      </c>
      <c r="K539" s="21">
        <v>85.42</v>
      </c>
      <c r="L539" s="21">
        <v>85.42</v>
      </c>
      <c r="N539" s="3" cm="1">
        <f t="array" ref="N539">SUMPRODUCT(--(($T$3:$T$793=T539)*($U$3:$U$793&gt;U539))+1)-790</f>
        <v>37</v>
      </c>
      <c r="O539" s="3" cm="1">
        <f t="array" ref="O539">SUMPRODUCT(--(($R$3:$R$793=R539)*($S$3:$S$793&gt;S539))+1)-790</f>
        <v>37</v>
      </c>
      <c r="P539" s="3" t="b">
        <f t="shared" si="48"/>
        <v>1</v>
      </c>
      <c r="R539" s="3" t="str">
        <f t="shared" si="49"/>
        <v>小学美术</v>
      </c>
      <c r="S539" s="3">
        <f t="shared" si="50"/>
        <v>84.46</v>
      </c>
      <c r="T539" s="3" t="str">
        <f t="shared" si="51"/>
        <v>小学美术</v>
      </c>
      <c r="U539" s="3">
        <f t="shared" si="52"/>
        <v>84.46</v>
      </c>
      <c r="V539" s="3">
        <f t="shared" si="53"/>
        <v>84.46</v>
      </c>
    </row>
    <row r="540" s="3" customFormat="1" ht="13" customHeight="1" spans="1:22">
      <c r="A540" s="12">
        <v>539</v>
      </c>
      <c r="B540" s="13" t="s">
        <v>1356</v>
      </c>
      <c r="C540" s="27" t="s">
        <v>75</v>
      </c>
      <c r="D540" s="13" t="s">
        <v>807</v>
      </c>
      <c r="E540" s="13" t="s">
        <v>1331</v>
      </c>
      <c r="F540" s="26">
        <v>84.5</v>
      </c>
      <c r="G540" s="15">
        <v>25</v>
      </c>
      <c r="H540" s="15" t="s">
        <v>809</v>
      </c>
      <c r="I540" s="21">
        <v>20</v>
      </c>
      <c r="J540" s="21">
        <v>9</v>
      </c>
      <c r="K540" s="21">
        <v>87.44</v>
      </c>
      <c r="L540" s="21">
        <v>87.44</v>
      </c>
      <c r="N540" s="3" cm="1">
        <f t="array" ref="N540">SUMPRODUCT(--(($T$3:$T$793=T540)*($U$3:$U$793&gt;U540))+1)-790</f>
        <v>10</v>
      </c>
      <c r="O540" s="3" cm="1">
        <f t="array" ref="O540">SUMPRODUCT(--(($R$3:$R$793=R540)*($S$3:$S$793&gt;S540))+1)-790</f>
        <v>10</v>
      </c>
      <c r="P540" s="3" t="b">
        <f t="shared" si="48"/>
        <v>1</v>
      </c>
      <c r="R540" s="3" t="str">
        <f t="shared" si="49"/>
        <v>小学美术</v>
      </c>
      <c r="S540" s="3">
        <f t="shared" si="50"/>
        <v>85.97</v>
      </c>
      <c r="T540" s="3" t="str">
        <f t="shared" si="51"/>
        <v>小学美术</v>
      </c>
      <c r="U540" s="3">
        <f t="shared" si="52"/>
        <v>85.97</v>
      </c>
      <c r="V540" s="3">
        <f t="shared" si="53"/>
        <v>85.97</v>
      </c>
    </row>
    <row r="541" s="3" customFormat="1" ht="13" customHeight="1" spans="1:22">
      <c r="A541" s="12">
        <v>582</v>
      </c>
      <c r="B541" s="13" t="s">
        <v>1396</v>
      </c>
      <c r="C541" s="27" t="s">
        <v>320</v>
      </c>
      <c r="D541" s="13" t="s">
        <v>807</v>
      </c>
      <c r="E541" s="13" t="s">
        <v>1331</v>
      </c>
      <c r="F541" s="26">
        <v>82.25</v>
      </c>
      <c r="G541" s="15">
        <v>68</v>
      </c>
      <c r="H541" s="15" t="s">
        <v>809</v>
      </c>
      <c r="I541" s="21">
        <v>20</v>
      </c>
      <c r="J541" s="21">
        <v>10</v>
      </c>
      <c r="K541" s="21">
        <v>83.66</v>
      </c>
      <c r="L541" s="21">
        <v>83.66</v>
      </c>
      <c r="N541" s="3" cm="1">
        <f t="array" ref="N541">SUMPRODUCT(--(($T$3:$T$793=T541)*($U$3:$U$793&gt;U541))+1)-790</f>
        <v>54</v>
      </c>
      <c r="O541" s="3" cm="1">
        <f t="array" ref="O541">SUMPRODUCT(--(($R$3:$R$793=R541)*($S$3:$S$793&gt;S541))+1)-790</f>
        <v>54</v>
      </c>
      <c r="P541" s="3" t="b">
        <f t="shared" si="48"/>
        <v>1</v>
      </c>
      <c r="R541" s="3" t="str">
        <f t="shared" si="49"/>
        <v>小学美术</v>
      </c>
      <c r="S541" s="3">
        <f t="shared" si="50"/>
        <v>82.955</v>
      </c>
      <c r="T541" s="3" t="str">
        <f t="shared" si="51"/>
        <v>小学美术</v>
      </c>
      <c r="U541" s="3">
        <f t="shared" si="52"/>
        <v>82.955</v>
      </c>
      <c r="V541" s="3">
        <f t="shared" si="53"/>
        <v>82.955</v>
      </c>
    </row>
    <row r="542" s="3" customFormat="1" ht="13" customHeight="1" spans="1:22">
      <c r="A542" s="12">
        <v>572</v>
      </c>
      <c r="B542" s="13" t="s">
        <v>1387</v>
      </c>
      <c r="C542" s="27" t="s">
        <v>221</v>
      </c>
      <c r="D542" s="13" t="s">
        <v>807</v>
      </c>
      <c r="E542" s="13" t="s">
        <v>1331</v>
      </c>
      <c r="F542" s="26">
        <v>83</v>
      </c>
      <c r="G542" s="15">
        <v>53</v>
      </c>
      <c r="H542" s="15" t="s">
        <v>809</v>
      </c>
      <c r="I542" s="21">
        <v>20</v>
      </c>
      <c r="J542" s="21">
        <v>11</v>
      </c>
      <c r="K542" s="21">
        <v>85.22</v>
      </c>
      <c r="L542" s="21">
        <v>85.22</v>
      </c>
      <c r="N542" s="3" cm="1">
        <f t="array" ref="N542">SUMPRODUCT(--(($T$3:$T$793=T542)*($U$3:$U$793&gt;U542))+1)-790</f>
        <v>39</v>
      </c>
      <c r="O542" s="3" cm="1">
        <f t="array" ref="O542">SUMPRODUCT(--(($R$3:$R$793=R542)*($S$3:$S$793&gt;S542))+1)-790</f>
        <v>39</v>
      </c>
      <c r="P542" s="3" t="b">
        <f t="shared" si="48"/>
        <v>1</v>
      </c>
      <c r="R542" s="3" t="str">
        <f t="shared" si="49"/>
        <v>小学美术</v>
      </c>
      <c r="S542" s="3">
        <f t="shared" si="50"/>
        <v>84.11</v>
      </c>
      <c r="T542" s="3" t="str">
        <f t="shared" si="51"/>
        <v>小学美术</v>
      </c>
      <c r="U542" s="3">
        <f t="shared" si="52"/>
        <v>84.11</v>
      </c>
      <c r="V542" s="3">
        <f t="shared" si="53"/>
        <v>84.11</v>
      </c>
    </row>
    <row r="543" s="3" customFormat="1" ht="13" customHeight="1" spans="1:22">
      <c r="A543" s="12">
        <v>568</v>
      </c>
      <c r="B543" s="13" t="s">
        <v>1383</v>
      </c>
      <c r="C543" s="27" t="s">
        <v>340</v>
      </c>
      <c r="D543" s="13" t="s">
        <v>807</v>
      </c>
      <c r="E543" s="13" t="s">
        <v>1331</v>
      </c>
      <c r="F543" s="26">
        <v>83</v>
      </c>
      <c r="G543" s="15">
        <v>53</v>
      </c>
      <c r="H543" s="15" t="s">
        <v>809</v>
      </c>
      <c r="I543" s="21">
        <v>20</v>
      </c>
      <c r="J543" s="21">
        <v>12</v>
      </c>
      <c r="K543" s="21">
        <v>83.3</v>
      </c>
      <c r="L543" s="21">
        <v>83.3</v>
      </c>
      <c r="N543" s="3" cm="1">
        <f t="array" ref="N543">SUMPRODUCT(--(($T$3:$T$793=T543)*($U$3:$U$793&gt;U543))+1)-790</f>
        <v>52</v>
      </c>
      <c r="O543" s="3" cm="1">
        <f t="array" ref="O543">SUMPRODUCT(--(($R$3:$R$793=R543)*($S$3:$S$793&gt;S543))+1)-790</f>
        <v>52</v>
      </c>
      <c r="P543" s="3" t="b">
        <f t="shared" si="48"/>
        <v>1</v>
      </c>
      <c r="R543" s="3" t="str">
        <f t="shared" si="49"/>
        <v>小学美术</v>
      </c>
      <c r="S543" s="3">
        <f t="shared" si="50"/>
        <v>83.15</v>
      </c>
      <c r="T543" s="3" t="str">
        <f t="shared" si="51"/>
        <v>小学美术</v>
      </c>
      <c r="U543" s="3">
        <f t="shared" si="52"/>
        <v>83.15</v>
      </c>
      <c r="V543" s="3">
        <f t="shared" si="53"/>
        <v>83.15</v>
      </c>
    </row>
    <row r="544" s="3" customFormat="1" ht="13" customHeight="1" spans="1:22">
      <c r="A544" s="12">
        <v>527</v>
      </c>
      <c r="B544" s="13" t="s">
        <v>1344</v>
      </c>
      <c r="C544" s="27" t="s">
        <v>345</v>
      </c>
      <c r="D544" s="13" t="s">
        <v>807</v>
      </c>
      <c r="E544" s="29" t="s">
        <v>1331</v>
      </c>
      <c r="F544" s="26">
        <v>86.5</v>
      </c>
      <c r="G544" s="15">
        <v>14</v>
      </c>
      <c r="H544" s="15" t="s">
        <v>809</v>
      </c>
      <c r="I544" s="21">
        <v>20</v>
      </c>
      <c r="J544" s="21">
        <v>13</v>
      </c>
      <c r="K544" s="21">
        <v>83.2</v>
      </c>
      <c r="L544" s="21">
        <v>83.2</v>
      </c>
      <c r="N544" s="3" cm="1">
        <f t="array" ref="N544">SUMPRODUCT(--(($T$3:$T$793=T544)*($U$3:$U$793&gt;U544))+1)-790</f>
        <v>29</v>
      </c>
      <c r="O544" s="3" cm="1">
        <f t="array" ref="O544">SUMPRODUCT(--(($R$3:$R$793=R544)*($S$3:$S$793&gt;S544))+1)-790</f>
        <v>29</v>
      </c>
      <c r="P544" s="3" t="b">
        <f t="shared" si="48"/>
        <v>1</v>
      </c>
      <c r="R544" s="3" t="str">
        <f t="shared" si="49"/>
        <v>小学美术</v>
      </c>
      <c r="S544" s="3">
        <f t="shared" si="50"/>
        <v>84.85</v>
      </c>
      <c r="T544" s="3" t="str">
        <f t="shared" si="51"/>
        <v>小学美术</v>
      </c>
      <c r="U544" s="3">
        <f t="shared" si="52"/>
        <v>84.85</v>
      </c>
      <c r="V544" s="3">
        <f t="shared" si="53"/>
        <v>84.85</v>
      </c>
    </row>
    <row r="545" s="3" customFormat="1" ht="13" customHeight="1" spans="1:22">
      <c r="A545" s="12">
        <v>514</v>
      </c>
      <c r="B545" s="13" t="s">
        <v>1330</v>
      </c>
      <c r="C545" s="27" t="s">
        <v>259</v>
      </c>
      <c r="D545" s="13" t="s">
        <v>807</v>
      </c>
      <c r="E545" s="13" t="s">
        <v>1331</v>
      </c>
      <c r="F545" s="26">
        <v>90</v>
      </c>
      <c r="G545" s="15">
        <v>1</v>
      </c>
      <c r="H545" s="15" t="s">
        <v>809</v>
      </c>
      <c r="I545" s="21">
        <v>20</v>
      </c>
      <c r="J545" s="21">
        <v>14</v>
      </c>
      <c r="K545" s="21">
        <v>84.68</v>
      </c>
      <c r="L545" s="21">
        <v>84.68</v>
      </c>
      <c r="N545" s="3" cm="1">
        <f t="array" ref="N545">SUMPRODUCT(--(($T$3:$T$793=T545)*($U$3:$U$793&gt;U545))+1)-790</f>
        <v>2</v>
      </c>
      <c r="O545" s="3" cm="1">
        <f t="array" ref="O545">SUMPRODUCT(--(($R$3:$R$793=R545)*($S$3:$S$793&gt;S545))+1)-790</f>
        <v>2</v>
      </c>
      <c r="P545" s="3" t="b">
        <f t="shared" si="48"/>
        <v>1</v>
      </c>
      <c r="R545" s="3" t="str">
        <f t="shared" si="49"/>
        <v>小学美术</v>
      </c>
      <c r="S545" s="3">
        <f t="shared" si="50"/>
        <v>87.34</v>
      </c>
      <c r="T545" s="3" t="str">
        <f t="shared" si="51"/>
        <v>小学美术</v>
      </c>
      <c r="U545" s="3">
        <f t="shared" si="52"/>
        <v>87.34</v>
      </c>
      <c r="V545" s="3">
        <f t="shared" si="53"/>
        <v>87.34</v>
      </c>
    </row>
    <row r="546" s="3" customFormat="1" ht="13" customHeight="1" spans="1:22">
      <c r="A546" s="12">
        <v>554</v>
      </c>
      <c r="B546" s="13" t="s">
        <v>1369</v>
      </c>
      <c r="C546" s="27" t="s">
        <v>179</v>
      </c>
      <c r="D546" s="13" t="s">
        <v>807</v>
      </c>
      <c r="E546" s="13" t="s">
        <v>1331</v>
      </c>
      <c r="F546" s="26">
        <v>83.5</v>
      </c>
      <c r="G546" s="15">
        <v>36</v>
      </c>
      <c r="H546" s="15" t="s">
        <v>809</v>
      </c>
      <c r="I546" s="21">
        <v>20</v>
      </c>
      <c r="J546" s="21">
        <v>15</v>
      </c>
      <c r="K546" s="21">
        <v>86</v>
      </c>
      <c r="L546" s="21">
        <v>86</v>
      </c>
      <c r="N546" s="3" cm="1">
        <f t="array" ref="N546">SUMPRODUCT(--(($T$3:$T$793=T546)*($U$3:$U$793&gt;U546))+1)-790</f>
        <v>32</v>
      </c>
      <c r="O546" s="3" cm="1">
        <f t="array" ref="O546">SUMPRODUCT(--(($R$3:$R$793=R546)*($S$3:$S$793&gt;S546))+1)-790</f>
        <v>32</v>
      </c>
      <c r="P546" s="3" t="b">
        <f t="shared" si="48"/>
        <v>1</v>
      </c>
      <c r="R546" s="3" t="str">
        <f t="shared" si="49"/>
        <v>小学美术</v>
      </c>
      <c r="S546" s="3">
        <f t="shared" si="50"/>
        <v>84.75</v>
      </c>
      <c r="T546" s="3" t="str">
        <f t="shared" si="51"/>
        <v>小学美术</v>
      </c>
      <c r="U546" s="3">
        <f t="shared" si="52"/>
        <v>84.75</v>
      </c>
      <c r="V546" s="3">
        <f t="shared" si="53"/>
        <v>84.75</v>
      </c>
    </row>
    <row r="547" s="3" customFormat="1" ht="13" customHeight="1" spans="1:22">
      <c r="A547" s="12">
        <v>570</v>
      </c>
      <c r="B547" s="13" t="s">
        <v>1385</v>
      </c>
      <c r="C547" s="27" t="s">
        <v>155</v>
      </c>
      <c r="D547" s="13" t="s">
        <v>807</v>
      </c>
      <c r="E547" s="13" t="s">
        <v>1331</v>
      </c>
      <c r="F547" s="26">
        <v>83</v>
      </c>
      <c r="G547" s="15">
        <v>53</v>
      </c>
      <c r="H547" s="15" t="s">
        <v>809</v>
      </c>
      <c r="I547" s="21">
        <v>20</v>
      </c>
      <c r="J547" s="21">
        <v>16</v>
      </c>
      <c r="K547" s="21">
        <v>86.26</v>
      </c>
      <c r="L547" s="21">
        <v>86.26</v>
      </c>
      <c r="N547" s="3" cm="1">
        <f t="array" ref="N547">SUMPRODUCT(--(($T$3:$T$793=T547)*($U$3:$U$793&gt;U547))+1)-790</f>
        <v>35</v>
      </c>
      <c r="O547" s="3" cm="1">
        <f t="array" ref="O547">SUMPRODUCT(--(($R$3:$R$793=R547)*($S$3:$S$793&gt;S547))+1)-790</f>
        <v>35</v>
      </c>
      <c r="P547" s="3" t="b">
        <f t="shared" si="48"/>
        <v>1</v>
      </c>
      <c r="R547" s="3" t="str">
        <f t="shared" si="49"/>
        <v>小学美术</v>
      </c>
      <c r="S547" s="3">
        <f t="shared" si="50"/>
        <v>84.63</v>
      </c>
      <c r="T547" s="3" t="str">
        <f t="shared" si="51"/>
        <v>小学美术</v>
      </c>
      <c r="U547" s="3">
        <f t="shared" si="52"/>
        <v>84.63</v>
      </c>
      <c r="V547" s="3">
        <f t="shared" si="53"/>
        <v>84.63</v>
      </c>
    </row>
    <row r="548" s="3" customFormat="1" ht="13" customHeight="1" spans="1:22">
      <c r="A548" s="12">
        <v>566</v>
      </c>
      <c r="B548" s="13" t="s">
        <v>1381</v>
      </c>
      <c r="C548" s="27" t="s">
        <v>132</v>
      </c>
      <c r="D548" s="13" t="s">
        <v>807</v>
      </c>
      <c r="E548" s="13" t="s">
        <v>1331</v>
      </c>
      <c r="F548" s="26">
        <v>83</v>
      </c>
      <c r="G548" s="15">
        <v>53</v>
      </c>
      <c r="H548" s="15" t="s">
        <v>809</v>
      </c>
      <c r="I548" s="21">
        <v>20</v>
      </c>
      <c r="J548" s="21">
        <v>17</v>
      </c>
      <c r="K548" s="21">
        <v>86.6</v>
      </c>
      <c r="L548" s="21">
        <v>86.6</v>
      </c>
      <c r="N548" s="3" cm="1">
        <f t="array" ref="N548">SUMPRODUCT(--(($T$3:$T$793=T548)*($U$3:$U$793&gt;U548))+1)-790</f>
        <v>31</v>
      </c>
      <c r="O548" s="3" cm="1">
        <f t="array" ref="O548">SUMPRODUCT(--(($R$3:$R$793=R548)*($S$3:$S$793&gt;S548))+1)-790</f>
        <v>31</v>
      </c>
      <c r="P548" s="3" t="b">
        <f t="shared" si="48"/>
        <v>1</v>
      </c>
      <c r="R548" s="3" t="str">
        <f t="shared" si="49"/>
        <v>小学美术</v>
      </c>
      <c r="S548" s="3">
        <f t="shared" si="50"/>
        <v>84.8</v>
      </c>
      <c r="T548" s="3" t="str">
        <f t="shared" si="51"/>
        <v>小学美术</v>
      </c>
      <c r="U548" s="3">
        <f t="shared" si="52"/>
        <v>84.8</v>
      </c>
      <c r="V548" s="3">
        <f t="shared" si="53"/>
        <v>84.8</v>
      </c>
    </row>
    <row r="549" s="3" customFormat="1" ht="13" customHeight="1" spans="1:22">
      <c r="A549" s="12">
        <v>525</v>
      </c>
      <c r="B549" s="13" t="s">
        <v>1342</v>
      </c>
      <c r="C549" s="27" t="s">
        <v>68</v>
      </c>
      <c r="D549" s="13" t="s">
        <v>807</v>
      </c>
      <c r="E549" s="29" t="s">
        <v>1331</v>
      </c>
      <c r="F549" s="26">
        <v>86.75</v>
      </c>
      <c r="G549" s="15">
        <v>12</v>
      </c>
      <c r="H549" s="15" t="s">
        <v>809</v>
      </c>
      <c r="I549" s="21">
        <v>20</v>
      </c>
      <c r="J549" s="21">
        <v>18</v>
      </c>
      <c r="K549" s="21">
        <v>87.7</v>
      </c>
      <c r="L549" s="21">
        <v>87.7</v>
      </c>
      <c r="N549" s="3" cm="1">
        <f t="array" ref="N549">SUMPRODUCT(--(($T$3:$T$793=T549)*($U$3:$U$793&gt;U549))+1)-790</f>
        <v>3</v>
      </c>
      <c r="O549" s="3" cm="1">
        <f t="array" ref="O549">SUMPRODUCT(--(($R$3:$R$793=R549)*($S$3:$S$793&gt;S549))+1)-790</f>
        <v>3</v>
      </c>
      <c r="P549" s="3" t="b">
        <f t="shared" si="48"/>
        <v>1</v>
      </c>
      <c r="R549" s="3" t="str">
        <f t="shared" si="49"/>
        <v>小学美术</v>
      </c>
      <c r="S549" s="3">
        <f t="shared" si="50"/>
        <v>87.225</v>
      </c>
      <c r="T549" s="3" t="str">
        <f t="shared" si="51"/>
        <v>小学美术</v>
      </c>
      <c r="U549" s="3">
        <f t="shared" si="52"/>
        <v>87.225</v>
      </c>
      <c r="V549" s="3">
        <f t="shared" si="53"/>
        <v>87.225</v>
      </c>
    </row>
    <row r="550" s="3" customFormat="1" ht="13" customHeight="1" spans="1:22">
      <c r="A550" s="12">
        <v>563</v>
      </c>
      <c r="B550" s="13" t="s">
        <v>1378</v>
      </c>
      <c r="C550" s="27" t="s">
        <v>76</v>
      </c>
      <c r="D550" s="13" t="s">
        <v>807</v>
      </c>
      <c r="E550" s="13" t="s">
        <v>1331</v>
      </c>
      <c r="F550" s="26">
        <v>83.25</v>
      </c>
      <c r="G550" s="15">
        <v>46</v>
      </c>
      <c r="H550" s="15" t="s">
        <v>809</v>
      </c>
      <c r="I550" s="21">
        <v>20</v>
      </c>
      <c r="J550" s="21">
        <v>19</v>
      </c>
      <c r="K550" s="21">
        <v>87.44</v>
      </c>
      <c r="L550" s="21">
        <v>87.44</v>
      </c>
      <c r="N550" s="3" cm="1">
        <f t="array" ref="N550">SUMPRODUCT(--(($T$3:$T$793=T550)*($U$3:$U$793&gt;U550))+1)-790</f>
        <v>21</v>
      </c>
      <c r="O550" s="3" cm="1">
        <f t="array" ref="O550">SUMPRODUCT(--(($R$3:$R$793=R550)*($S$3:$S$793&gt;S550))+1)-790</f>
        <v>21</v>
      </c>
      <c r="P550" s="3" t="b">
        <f t="shared" si="48"/>
        <v>1</v>
      </c>
      <c r="R550" s="3" t="str">
        <f t="shared" si="49"/>
        <v>小学美术</v>
      </c>
      <c r="S550" s="3">
        <f t="shared" si="50"/>
        <v>85.345</v>
      </c>
      <c r="T550" s="3" t="str">
        <f t="shared" si="51"/>
        <v>小学美术</v>
      </c>
      <c r="U550" s="3">
        <f t="shared" si="52"/>
        <v>85.345</v>
      </c>
      <c r="V550" s="3">
        <f t="shared" si="53"/>
        <v>85.345</v>
      </c>
    </row>
    <row r="551" s="3" customFormat="1" ht="13" customHeight="1" spans="1:22">
      <c r="A551" s="12">
        <v>573</v>
      </c>
      <c r="B551" s="13" t="s">
        <v>1388</v>
      </c>
      <c r="C551" s="27" t="s">
        <v>244</v>
      </c>
      <c r="D551" s="13" t="s">
        <v>807</v>
      </c>
      <c r="E551" s="13" t="s">
        <v>1331</v>
      </c>
      <c r="F551" s="26">
        <v>82.75</v>
      </c>
      <c r="G551" s="15">
        <v>60</v>
      </c>
      <c r="H551" s="15" t="s">
        <v>809</v>
      </c>
      <c r="I551" s="21">
        <v>20</v>
      </c>
      <c r="J551" s="21">
        <v>20</v>
      </c>
      <c r="K551" s="21">
        <v>84.88</v>
      </c>
      <c r="L551" s="21">
        <v>84.88</v>
      </c>
      <c r="N551" s="3" cm="1">
        <f t="array" ref="N551">SUMPRODUCT(--(($T$3:$T$793=T551)*($U$3:$U$793&gt;U551))+1)-790</f>
        <v>45</v>
      </c>
      <c r="O551" s="3" cm="1">
        <f t="array" ref="O551">SUMPRODUCT(--(($R$3:$R$793=R551)*($S$3:$S$793&gt;S551))+1)-790</f>
        <v>45</v>
      </c>
      <c r="P551" s="3" t="b">
        <f t="shared" si="48"/>
        <v>1</v>
      </c>
      <c r="R551" s="3" t="str">
        <f t="shared" si="49"/>
        <v>小学美术</v>
      </c>
      <c r="S551" s="3">
        <f t="shared" si="50"/>
        <v>83.815</v>
      </c>
      <c r="T551" s="3" t="str">
        <f t="shared" si="51"/>
        <v>小学美术</v>
      </c>
      <c r="U551" s="3">
        <f t="shared" si="52"/>
        <v>83.815</v>
      </c>
      <c r="V551" s="3">
        <f t="shared" si="53"/>
        <v>83.815</v>
      </c>
    </row>
    <row r="552" s="3" customFormat="1" ht="13" customHeight="1" spans="1:22">
      <c r="A552" s="12">
        <v>534</v>
      </c>
      <c r="B552" s="13" t="s">
        <v>1351</v>
      </c>
      <c r="C552" s="27" t="s">
        <v>216</v>
      </c>
      <c r="D552" s="13" t="s">
        <v>807</v>
      </c>
      <c r="E552" s="13" t="s">
        <v>1331</v>
      </c>
      <c r="F552" s="26">
        <v>85</v>
      </c>
      <c r="G552" s="15">
        <v>21</v>
      </c>
      <c r="H552" s="15" t="s">
        <v>809</v>
      </c>
      <c r="I552" s="21">
        <v>20</v>
      </c>
      <c r="J552" s="21">
        <v>21</v>
      </c>
      <c r="K552" s="21">
        <v>85.32</v>
      </c>
      <c r="L552" s="21">
        <v>85.32</v>
      </c>
      <c r="N552" s="3" cm="1">
        <f t="array" ref="N552">SUMPRODUCT(--(($T$3:$T$793=T552)*($U$3:$U$793&gt;U552))+1)-790</f>
        <v>24</v>
      </c>
      <c r="O552" s="3" cm="1">
        <f t="array" ref="O552">SUMPRODUCT(--(($R$3:$R$793=R552)*($S$3:$S$793&gt;S552))+1)-790</f>
        <v>24</v>
      </c>
      <c r="P552" s="3" t="b">
        <f t="shared" si="48"/>
        <v>1</v>
      </c>
      <c r="R552" s="3" t="str">
        <f t="shared" si="49"/>
        <v>小学美术</v>
      </c>
      <c r="S552" s="3">
        <f t="shared" si="50"/>
        <v>85.16</v>
      </c>
      <c r="T552" s="3" t="str">
        <f t="shared" si="51"/>
        <v>小学美术</v>
      </c>
      <c r="U552" s="3">
        <f t="shared" si="52"/>
        <v>85.16</v>
      </c>
      <c r="V552" s="3">
        <f t="shared" si="53"/>
        <v>85.16</v>
      </c>
    </row>
    <row r="553" s="3" customFormat="1" ht="13" customHeight="1" spans="1:22">
      <c r="A553" s="12">
        <v>530</v>
      </c>
      <c r="B553" s="13" t="s">
        <v>1347</v>
      </c>
      <c r="C553" s="27" t="s">
        <v>139</v>
      </c>
      <c r="D553" s="13" t="s">
        <v>807</v>
      </c>
      <c r="E553" s="29" t="s">
        <v>1331</v>
      </c>
      <c r="F553" s="26">
        <v>86</v>
      </c>
      <c r="G553" s="15">
        <v>17</v>
      </c>
      <c r="H553" s="15" t="s">
        <v>809</v>
      </c>
      <c r="I553" s="21">
        <v>20</v>
      </c>
      <c r="J553" s="21">
        <v>22</v>
      </c>
      <c r="K553" s="21">
        <v>86.52</v>
      </c>
      <c r="L553" s="21">
        <v>86.52</v>
      </c>
      <c r="N553" s="3" cm="1">
        <f t="array" ref="N553">SUMPRODUCT(--(($T$3:$T$793=T553)*($U$3:$U$793&gt;U553))+1)-790</f>
        <v>8</v>
      </c>
      <c r="O553" s="3" cm="1">
        <f t="array" ref="O553">SUMPRODUCT(--(($R$3:$R$793=R553)*($S$3:$S$793&gt;S553))+1)-790</f>
        <v>8</v>
      </c>
      <c r="P553" s="3" t="b">
        <f t="shared" si="48"/>
        <v>1</v>
      </c>
      <c r="R553" s="3" t="str">
        <f t="shared" si="49"/>
        <v>小学美术</v>
      </c>
      <c r="S553" s="3">
        <f t="shared" si="50"/>
        <v>86.26</v>
      </c>
      <c r="T553" s="3" t="str">
        <f t="shared" si="51"/>
        <v>小学美术</v>
      </c>
      <c r="U553" s="3">
        <f t="shared" si="52"/>
        <v>86.26</v>
      </c>
      <c r="V553" s="3">
        <f t="shared" si="53"/>
        <v>86.26</v>
      </c>
    </row>
    <row r="554" s="3" customFormat="1" ht="13" customHeight="1" spans="1:22">
      <c r="A554" s="12">
        <v>571</v>
      </c>
      <c r="B554" s="13" t="s">
        <v>1386</v>
      </c>
      <c r="C554" s="27" t="s">
        <v>211</v>
      </c>
      <c r="D554" s="13" t="s">
        <v>807</v>
      </c>
      <c r="E554" s="13" t="s">
        <v>1331</v>
      </c>
      <c r="F554" s="26">
        <v>83</v>
      </c>
      <c r="G554" s="15">
        <v>53</v>
      </c>
      <c r="H554" s="15" t="s">
        <v>809</v>
      </c>
      <c r="I554" s="21">
        <v>20</v>
      </c>
      <c r="J554" s="21">
        <v>23</v>
      </c>
      <c r="K554" s="21">
        <v>85.42</v>
      </c>
      <c r="L554" s="21">
        <v>85.42</v>
      </c>
      <c r="N554" s="3" cm="1">
        <f t="array" ref="N554">SUMPRODUCT(--(($T$3:$T$793=T554)*($U$3:$U$793&gt;U554))+1)-790</f>
        <v>38</v>
      </c>
      <c r="O554" s="3" cm="1">
        <f t="array" ref="O554">SUMPRODUCT(--(($R$3:$R$793=R554)*($S$3:$S$793&gt;S554))+1)-790</f>
        <v>38</v>
      </c>
      <c r="P554" s="3" t="b">
        <f t="shared" si="48"/>
        <v>1</v>
      </c>
      <c r="R554" s="3" t="str">
        <f t="shared" si="49"/>
        <v>小学美术</v>
      </c>
      <c r="S554" s="3">
        <f t="shared" si="50"/>
        <v>84.21</v>
      </c>
      <c r="T554" s="3" t="str">
        <f t="shared" si="51"/>
        <v>小学美术</v>
      </c>
      <c r="U554" s="3">
        <f t="shared" si="52"/>
        <v>84.21</v>
      </c>
      <c r="V554" s="3">
        <f t="shared" si="53"/>
        <v>84.21</v>
      </c>
    </row>
    <row r="555" s="3" customFormat="1" ht="13" customHeight="1" spans="1:22">
      <c r="A555" s="12">
        <v>557</v>
      </c>
      <c r="B555" s="13" t="s">
        <v>1372</v>
      </c>
      <c r="C555" s="27" t="s">
        <v>311</v>
      </c>
      <c r="D555" s="13" t="s">
        <v>807</v>
      </c>
      <c r="E555" s="13" t="s">
        <v>1331</v>
      </c>
      <c r="F555" s="26">
        <v>83.5</v>
      </c>
      <c r="G555" s="15">
        <v>36</v>
      </c>
      <c r="H555" s="15" t="s">
        <v>809</v>
      </c>
      <c r="I555" s="21">
        <v>20</v>
      </c>
      <c r="J555" s="21">
        <v>24</v>
      </c>
      <c r="K555" s="21">
        <v>83.84</v>
      </c>
      <c r="L555" s="21">
        <v>83.84</v>
      </c>
      <c r="N555" s="3" cm="1">
        <f t="array" ref="N555">SUMPRODUCT(--(($T$3:$T$793=T555)*($U$3:$U$793&gt;U555))+1)-790</f>
        <v>46</v>
      </c>
      <c r="O555" s="3" cm="1">
        <f t="array" ref="O555">SUMPRODUCT(--(($R$3:$R$793=R555)*($S$3:$S$793&gt;S555))+1)-790</f>
        <v>46</v>
      </c>
      <c r="P555" s="3" t="b">
        <f t="shared" si="48"/>
        <v>1</v>
      </c>
      <c r="R555" s="3" t="str">
        <f t="shared" si="49"/>
        <v>小学美术</v>
      </c>
      <c r="S555" s="3">
        <f t="shared" si="50"/>
        <v>83.67</v>
      </c>
      <c r="T555" s="3" t="str">
        <f t="shared" si="51"/>
        <v>小学美术</v>
      </c>
      <c r="U555" s="3">
        <f t="shared" si="52"/>
        <v>83.67</v>
      </c>
      <c r="V555" s="3">
        <f t="shared" si="53"/>
        <v>83.67</v>
      </c>
    </row>
    <row r="556" s="3" customFormat="1" ht="13" customHeight="1" spans="1:22">
      <c r="A556" s="12">
        <v>576</v>
      </c>
      <c r="B556" s="13" t="s">
        <v>1391</v>
      </c>
      <c r="C556" s="27" t="s">
        <v>234</v>
      </c>
      <c r="D556" s="13" t="s">
        <v>807</v>
      </c>
      <c r="E556" s="13" t="s">
        <v>1331</v>
      </c>
      <c r="F556" s="26">
        <v>82.75</v>
      </c>
      <c r="G556" s="15">
        <v>60</v>
      </c>
      <c r="H556" s="15" t="s">
        <v>809</v>
      </c>
      <c r="I556" s="21">
        <v>20</v>
      </c>
      <c r="J556" s="21">
        <v>25</v>
      </c>
      <c r="K556" s="21">
        <v>85.02</v>
      </c>
      <c r="L556" s="21">
        <v>85.02</v>
      </c>
      <c r="N556" s="3" cm="1">
        <f t="array" ref="N556">SUMPRODUCT(--(($T$3:$T$793=T556)*($U$3:$U$793&gt;U556))+1)-790</f>
        <v>44</v>
      </c>
      <c r="O556" s="3" cm="1">
        <f t="array" ref="O556">SUMPRODUCT(--(($R$3:$R$793=R556)*($S$3:$S$793&gt;S556))+1)-790</f>
        <v>44</v>
      </c>
      <c r="P556" s="3" t="b">
        <f t="shared" si="48"/>
        <v>1</v>
      </c>
      <c r="R556" s="3" t="str">
        <f t="shared" si="49"/>
        <v>小学美术</v>
      </c>
      <c r="S556" s="3">
        <f t="shared" si="50"/>
        <v>83.885</v>
      </c>
      <c r="T556" s="3" t="str">
        <f t="shared" si="51"/>
        <v>小学美术</v>
      </c>
      <c r="U556" s="3">
        <f t="shared" si="52"/>
        <v>83.885</v>
      </c>
      <c r="V556" s="3">
        <f t="shared" si="53"/>
        <v>83.885</v>
      </c>
    </row>
    <row r="557" s="3" customFormat="1" ht="13" customHeight="1" spans="1:22">
      <c r="A557" s="12">
        <v>603</v>
      </c>
      <c r="B557" s="25" t="s">
        <v>1415</v>
      </c>
      <c r="C557" s="27" t="s">
        <v>565</v>
      </c>
      <c r="D557" s="25" t="s">
        <v>1055</v>
      </c>
      <c r="E557" s="25" t="s">
        <v>1331</v>
      </c>
      <c r="F557" s="26">
        <v>82.5</v>
      </c>
      <c r="G557" s="15">
        <v>14</v>
      </c>
      <c r="H557" s="15" t="s">
        <v>809</v>
      </c>
      <c r="I557" s="21">
        <v>21</v>
      </c>
      <c r="J557" s="21">
        <v>1</v>
      </c>
      <c r="K557" s="21">
        <v>79.52</v>
      </c>
      <c r="L557" s="21">
        <v>79.52</v>
      </c>
      <c r="N557" s="3" cm="1">
        <f t="array" ref="N557">SUMPRODUCT(--(($T$3:$T$793=T557)*($U$3:$U$793&gt;U557))+1)-790</f>
        <v>33</v>
      </c>
      <c r="O557" s="3" cm="1">
        <f t="array" ref="O557">SUMPRODUCT(--(($R$3:$R$793=R557)*($S$3:$S$793&gt;S557))+1)-790</f>
        <v>33</v>
      </c>
      <c r="P557" s="3" t="b">
        <f t="shared" si="48"/>
        <v>1</v>
      </c>
      <c r="R557" s="3" t="str">
        <f t="shared" si="49"/>
        <v>初中美术</v>
      </c>
      <c r="S557" s="3">
        <f t="shared" si="50"/>
        <v>81.01</v>
      </c>
      <c r="T557" s="3" t="str">
        <f t="shared" si="51"/>
        <v>初中美术</v>
      </c>
      <c r="U557" s="3">
        <f t="shared" si="52"/>
        <v>81.01</v>
      </c>
      <c r="V557" s="3">
        <f t="shared" si="53"/>
        <v>81.01</v>
      </c>
    </row>
    <row r="558" s="3" customFormat="1" ht="13" customHeight="1" spans="1:22">
      <c r="A558" s="12">
        <v>608</v>
      </c>
      <c r="B558" s="31" t="s">
        <v>1420</v>
      </c>
      <c r="C558" s="27" t="s">
        <v>196</v>
      </c>
      <c r="D558" s="31" t="s">
        <v>1055</v>
      </c>
      <c r="E558" s="31" t="s">
        <v>1331</v>
      </c>
      <c r="F558" s="26">
        <v>82.25</v>
      </c>
      <c r="G558" s="15">
        <v>18</v>
      </c>
      <c r="H558" s="15" t="s">
        <v>809</v>
      </c>
      <c r="I558" s="21">
        <v>21</v>
      </c>
      <c r="J558" s="21">
        <v>2</v>
      </c>
      <c r="K558" s="21">
        <v>85.66</v>
      </c>
      <c r="L558" s="21">
        <v>85.66</v>
      </c>
      <c r="N558" s="3" cm="1">
        <f t="array" ref="N558">SUMPRODUCT(--(($T$3:$T$793=T558)*($U$3:$U$793&gt;U558))+1)-790</f>
        <v>19</v>
      </c>
      <c r="O558" s="3" cm="1">
        <f t="array" ref="O558">SUMPRODUCT(--(($R$3:$R$793=R558)*($S$3:$S$793&gt;S558))+1)-790</f>
        <v>19</v>
      </c>
      <c r="P558" s="3" t="b">
        <f t="shared" si="48"/>
        <v>1</v>
      </c>
      <c r="R558" s="3" t="str">
        <f t="shared" si="49"/>
        <v>初中美术</v>
      </c>
      <c r="S558" s="3">
        <f t="shared" si="50"/>
        <v>83.955</v>
      </c>
      <c r="T558" s="3" t="str">
        <f t="shared" si="51"/>
        <v>初中美术</v>
      </c>
      <c r="U558" s="3">
        <f t="shared" si="52"/>
        <v>83.955</v>
      </c>
      <c r="V558" s="3">
        <f t="shared" si="53"/>
        <v>83.955</v>
      </c>
    </row>
    <row r="559" s="3" customFormat="1" ht="13" customHeight="1" spans="1:22">
      <c r="A559" s="12">
        <v>610</v>
      </c>
      <c r="B559" s="25" t="s">
        <v>1422</v>
      </c>
      <c r="C559" s="27" t="s">
        <v>366</v>
      </c>
      <c r="D559" s="25" t="s">
        <v>1055</v>
      </c>
      <c r="E559" s="25" t="s">
        <v>1331</v>
      </c>
      <c r="F559" s="26">
        <v>81.75</v>
      </c>
      <c r="G559" s="15">
        <v>21</v>
      </c>
      <c r="H559" s="15" t="s">
        <v>809</v>
      </c>
      <c r="I559" s="21">
        <v>21</v>
      </c>
      <c r="J559" s="21">
        <v>3</v>
      </c>
      <c r="K559" s="21">
        <v>82.92</v>
      </c>
      <c r="L559" s="21">
        <v>82.92</v>
      </c>
      <c r="N559" s="3" cm="1">
        <f t="array" ref="N559">SUMPRODUCT(--(($T$3:$T$793=T559)*($U$3:$U$793&gt;U559))+1)-790</f>
        <v>31</v>
      </c>
      <c r="O559" s="3" cm="1">
        <f t="array" ref="O559">SUMPRODUCT(--(($R$3:$R$793=R559)*($S$3:$S$793&gt;S559))+1)-790</f>
        <v>31</v>
      </c>
      <c r="P559" s="3" t="b">
        <f t="shared" si="48"/>
        <v>1</v>
      </c>
      <c r="R559" s="3" t="str">
        <f t="shared" si="49"/>
        <v>初中美术</v>
      </c>
      <c r="S559" s="3">
        <f t="shared" si="50"/>
        <v>82.335</v>
      </c>
      <c r="T559" s="3" t="str">
        <f t="shared" si="51"/>
        <v>初中美术</v>
      </c>
      <c r="U559" s="3">
        <f t="shared" si="52"/>
        <v>82.335</v>
      </c>
      <c r="V559" s="3">
        <f t="shared" si="53"/>
        <v>82.335</v>
      </c>
    </row>
    <row r="560" s="3" customFormat="1" ht="13" customHeight="1" spans="1:22">
      <c r="A560" s="12">
        <v>623</v>
      </c>
      <c r="B560" s="31" t="s">
        <v>1434</v>
      </c>
      <c r="C560" s="27" t="s">
        <v>164</v>
      </c>
      <c r="D560" s="31" t="s">
        <v>1055</v>
      </c>
      <c r="E560" s="31" t="s">
        <v>1331</v>
      </c>
      <c r="F560" s="26">
        <v>80.25</v>
      </c>
      <c r="G560" s="15">
        <v>33</v>
      </c>
      <c r="H560" s="15" t="s">
        <v>809</v>
      </c>
      <c r="I560" s="21">
        <v>21</v>
      </c>
      <c r="J560" s="21">
        <v>4</v>
      </c>
      <c r="K560" s="21">
        <v>86.16</v>
      </c>
      <c r="L560" s="21">
        <v>86.16</v>
      </c>
      <c r="N560" s="3" cm="1">
        <f t="array" ref="N560">SUMPRODUCT(--(($T$3:$T$793=T560)*($U$3:$U$793&gt;U560))+1)-790</f>
        <v>25</v>
      </c>
      <c r="O560" s="3" cm="1">
        <f t="array" ref="O560">SUMPRODUCT(--(($R$3:$R$793=R560)*($S$3:$S$793&gt;S560))+1)-790</f>
        <v>25</v>
      </c>
      <c r="P560" s="3" t="b">
        <f t="shared" si="48"/>
        <v>1</v>
      </c>
      <c r="R560" s="3" t="str">
        <f t="shared" si="49"/>
        <v>初中美术</v>
      </c>
      <c r="S560" s="3">
        <f t="shared" si="50"/>
        <v>83.205</v>
      </c>
      <c r="T560" s="3" t="str">
        <f t="shared" si="51"/>
        <v>初中美术</v>
      </c>
      <c r="U560" s="3">
        <f t="shared" si="52"/>
        <v>83.205</v>
      </c>
      <c r="V560" s="3">
        <f t="shared" si="53"/>
        <v>83.205</v>
      </c>
    </row>
    <row r="561" s="3" customFormat="1" ht="13" customHeight="1" spans="1:22">
      <c r="A561" s="12">
        <v>621</v>
      </c>
      <c r="B561" s="31" t="s">
        <v>1432</v>
      </c>
      <c r="C561" s="27" t="s">
        <v>59</v>
      </c>
      <c r="D561" s="31" t="s">
        <v>1055</v>
      </c>
      <c r="E561" s="31" t="s">
        <v>1331</v>
      </c>
      <c r="F561" s="26">
        <v>80.5</v>
      </c>
      <c r="G561" s="15">
        <v>31</v>
      </c>
      <c r="H561" s="15" t="s">
        <v>809</v>
      </c>
      <c r="I561" s="21">
        <v>21</v>
      </c>
      <c r="J561" s="21">
        <v>5</v>
      </c>
      <c r="K561" s="21">
        <v>88.06</v>
      </c>
      <c r="L561" s="21">
        <v>88.06</v>
      </c>
      <c r="N561" s="3" cm="1">
        <f t="array" ref="N561">SUMPRODUCT(--(($T$3:$T$793=T561)*($U$3:$U$793&gt;U561))+1)-790</f>
        <v>17</v>
      </c>
      <c r="O561" s="3" cm="1">
        <f t="array" ref="O561">SUMPRODUCT(--(($R$3:$R$793=R561)*($S$3:$S$793&gt;S561))+1)-790</f>
        <v>17</v>
      </c>
      <c r="P561" s="3" t="b">
        <f t="shared" si="48"/>
        <v>1</v>
      </c>
      <c r="R561" s="3" t="str">
        <f t="shared" si="49"/>
        <v>初中美术</v>
      </c>
      <c r="S561" s="3">
        <f t="shared" si="50"/>
        <v>84.28</v>
      </c>
      <c r="T561" s="3" t="str">
        <f t="shared" si="51"/>
        <v>初中美术</v>
      </c>
      <c r="U561" s="3">
        <f t="shared" si="52"/>
        <v>84.28</v>
      </c>
      <c r="V561" s="3">
        <f t="shared" si="53"/>
        <v>84.28</v>
      </c>
    </row>
    <row r="562" s="3" customFormat="1" ht="13" customHeight="1" spans="1:22">
      <c r="A562" s="12">
        <v>605</v>
      </c>
      <c r="B562" s="31" t="s">
        <v>1417</v>
      </c>
      <c r="C562" s="27" t="s">
        <v>42</v>
      </c>
      <c r="D562" s="31" t="s">
        <v>1055</v>
      </c>
      <c r="E562" s="31" t="s">
        <v>1331</v>
      </c>
      <c r="F562" s="26">
        <v>82.5</v>
      </c>
      <c r="G562" s="15">
        <v>14</v>
      </c>
      <c r="H562" s="15" t="s">
        <v>809</v>
      </c>
      <c r="I562" s="21">
        <v>21</v>
      </c>
      <c r="J562" s="21">
        <v>6</v>
      </c>
      <c r="K562" s="21">
        <v>88.48</v>
      </c>
      <c r="L562" s="21">
        <v>88.48</v>
      </c>
      <c r="N562" s="3" cm="1">
        <f t="array" ref="N562">SUMPRODUCT(--(($T$3:$T$793=T562)*($U$3:$U$793&gt;U562))+1)-790</f>
        <v>11</v>
      </c>
      <c r="O562" s="3" cm="1">
        <f t="array" ref="O562">SUMPRODUCT(--(($R$3:$R$793=R562)*($S$3:$S$793&gt;S562))+1)-790</f>
        <v>11</v>
      </c>
      <c r="P562" s="3" t="b">
        <f t="shared" si="48"/>
        <v>1</v>
      </c>
      <c r="R562" s="3" t="str">
        <f t="shared" si="49"/>
        <v>初中美术</v>
      </c>
      <c r="S562" s="3">
        <f t="shared" si="50"/>
        <v>85.49</v>
      </c>
      <c r="T562" s="3" t="str">
        <f t="shared" si="51"/>
        <v>初中美术</v>
      </c>
      <c r="U562" s="3">
        <f t="shared" si="52"/>
        <v>85.49</v>
      </c>
      <c r="V562" s="3">
        <f t="shared" si="53"/>
        <v>85.49</v>
      </c>
    </row>
    <row r="563" s="3" customFormat="1" ht="13" customHeight="1" spans="1:22">
      <c r="A563" s="12">
        <v>622</v>
      </c>
      <c r="B563" s="25" t="s">
        <v>1433</v>
      </c>
      <c r="C563" s="27" t="s">
        <v>178</v>
      </c>
      <c r="D563" s="25" t="s">
        <v>1055</v>
      </c>
      <c r="E563" s="25" t="s">
        <v>1331</v>
      </c>
      <c r="F563" s="26">
        <v>80.25</v>
      </c>
      <c r="G563" s="15">
        <v>33</v>
      </c>
      <c r="H563" s="15" t="s">
        <v>809</v>
      </c>
      <c r="I563" s="21">
        <v>21</v>
      </c>
      <c r="J563" s="21">
        <v>7</v>
      </c>
      <c r="K563" s="21">
        <v>86.02</v>
      </c>
      <c r="L563" s="21">
        <v>86.02</v>
      </c>
      <c r="N563" s="3" cm="1">
        <f t="array" ref="N563">SUMPRODUCT(--(($T$3:$T$793=T563)*($U$3:$U$793&gt;U563))+1)-790</f>
        <v>26</v>
      </c>
      <c r="O563" s="3" cm="1">
        <f t="array" ref="O563">SUMPRODUCT(--(($R$3:$R$793=R563)*($S$3:$S$793&gt;S563))+1)-790</f>
        <v>26</v>
      </c>
      <c r="P563" s="3" t="b">
        <f t="shared" si="48"/>
        <v>1</v>
      </c>
      <c r="R563" s="3" t="str">
        <f t="shared" si="49"/>
        <v>初中美术</v>
      </c>
      <c r="S563" s="3">
        <f t="shared" si="50"/>
        <v>83.135</v>
      </c>
      <c r="T563" s="3" t="str">
        <f t="shared" si="51"/>
        <v>初中美术</v>
      </c>
      <c r="U563" s="3">
        <f t="shared" si="52"/>
        <v>83.135</v>
      </c>
      <c r="V563" s="3">
        <f t="shared" si="53"/>
        <v>83.135</v>
      </c>
    </row>
    <row r="564" s="3" customFormat="1" ht="13" customHeight="1" spans="1:22">
      <c r="A564" s="12">
        <v>612</v>
      </c>
      <c r="B564" s="31" t="s">
        <v>1424</v>
      </c>
      <c r="C564" s="27" t="s">
        <v>241</v>
      </c>
      <c r="D564" s="31" t="s">
        <v>1055</v>
      </c>
      <c r="E564" s="31" t="s">
        <v>1331</v>
      </c>
      <c r="F564" s="26">
        <v>81.75</v>
      </c>
      <c r="G564" s="15">
        <v>21</v>
      </c>
      <c r="H564" s="15" t="s">
        <v>809</v>
      </c>
      <c r="I564" s="21">
        <v>21</v>
      </c>
      <c r="J564" s="21">
        <v>8</v>
      </c>
      <c r="K564" s="21">
        <v>84.9</v>
      </c>
      <c r="L564" s="21">
        <v>84.9</v>
      </c>
      <c r="N564" s="3" cm="1">
        <f t="array" ref="N564">SUMPRODUCT(--(($T$3:$T$793=T564)*($U$3:$U$793&gt;U564))+1)-790</f>
        <v>22</v>
      </c>
      <c r="O564" s="3" cm="1">
        <f t="array" ref="O564">SUMPRODUCT(--(($R$3:$R$793=R564)*($S$3:$S$793&gt;S564))+1)-790</f>
        <v>22</v>
      </c>
      <c r="P564" s="3" t="b">
        <f t="shared" si="48"/>
        <v>1</v>
      </c>
      <c r="R564" s="3" t="str">
        <f t="shared" si="49"/>
        <v>初中美术</v>
      </c>
      <c r="S564" s="3">
        <f t="shared" si="50"/>
        <v>83.325</v>
      </c>
      <c r="T564" s="3" t="str">
        <f t="shared" si="51"/>
        <v>初中美术</v>
      </c>
      <c r="U564" s="3">
        <f t="shared" si="52"/>
        <v>83.325</v>
      </c>
      <c r="V564" s="3">
        <f t="shared" si="53"/>
        <v>83.325</v>
      </c>
    </row>
    <row r="565" s="3" customFormat="1" ht="13" customHeight="1" spans="1:22">
      <c r="A565" s="12">
        <v>614</v>
      </c>
      <c r="B565" s="25" t="s">
        <v>1426</v>
      </c>
      <c r="C565" s="27" t="s">
        <v>217</v>
      </c>
      <c r="D565" s="25" t="s">
        <v>1055</v>
      </c>
      <c r="E565" s="25" t="s">
        <v>1331</v>
      </c>
      <c r="F565" s="26">
        <v>81.25</v>
      </c>
      <c r="G565" s="15">
        <v>25</v>
      </c>
      <c r="H565" s="15" t="s">
        <v>809</v>
      </c>
      <c r="I565" s="21">
        <v>21</v>
      </c>
      <c r="J565" s="21">
        <v>9</v>
      </c>
      <c r="K565" s="21">
        <v>85.3</v>
      </c>
      <c r="L565" s="21">
        <v>85.3</v>
      </c>
      <c r="N565" s="3" cm="1">
        <f t="array" ref="N565">SUMPRODUCT(--(($T$3:$T$793=T565)*($U$3:$U$793&gt;U565))+1)-790</f>
        <v>23</v>
      </c>
      <c r="O565" s="3" cm="1">
        <f t="array" ref="O565">SUMPRODUCT(--(($R$3:$R$793=R565)*($S$3:$S$793&gt;S565))+1)-790</f>
        <v>23</v>
      </c>
      <c r="P565" s="3" t="b">
        <f t="shared" si="48"/>
        <v>1</v>
      </c>
      <c r="R565" s="3" t="str">
        <f t="shared" si="49"/>
        <v>初中美术</v>
      </c>
      <c r="S565" s="3">
        <f t="shared" si="50"/>
        <v>83.275</v>
      </c>
      <c r="T565" s="3" t="str">
        <f t="shared" si="51"/>
        <v>初中美术</v>
      </c>
      <c r="U565" s="3">
        <f t="shared" si="52"/>
        <v>83.275</v>
      </c>
      <c r="V565" s="3">
        <f t="shared" si="53"/>
        <v>83.275</v>
      </c>
    </row>
    <row r="566" s="3" customFormat="1" ht="13" customHeight="1" spans="1:22">
      <c r="A566" s="12">
        <v>593</v>
      </c>
      <c r="B566" s="25" t="s">
        <v>1406</v>
      </c>
      <c r="C566" s="27" t="s">
        <v>5</v>
      </c>
      <c r="D566" s="25" t="s">
        <v>1055</v>
      </c>
      <c r="E566" s="25" t="s">
        <v>1331</v>
      </c>
      <c r="F566" s="26">
        <v>85.5</v>
      </c>
      <c r="G566" s="15">
        <v>4</v>
      </c>
      <c r="H566" s="15" t="s">
        <v>809</v>
      </c>
      <c r="I566" s="21">
        <v>21</v>
      </c>
      <c r="J566" s="21">
        <v>10</v>
      </c>
      <c r="K566" s="21">
        <v>91.84</v>
      </c>
      <c r="L566" s="21">
        <v>91.84</v>
      </c>
      <c r="N566" s="3" cm="1">
        <f t="array" ref="N566">SUMPRODUCT(--(($T$3:$T$793=T566)*($U$3:$U$793&gt;U566))+1)-790</f>
        <v>1</v>
      </c>
      <c r="O566" s="3" cm="1">
        <f t="array" ref="O566">SUMPRODUCT(--(($R$3:$R$793=R566)*($S$3:$S$793&gt;S566))+1)-790</f>
        <v>1</v>
      </c>
      <c r="P566" s="3" t="b">
        <f t="shared" si="48"/>
        <v>1</v>
      </c>
      <c r="R566" s="3" t="str">
        <f t="shared" si="49"/>
        <v>初中美术</v>
      </c>
      <c r="S566" s="3">
        <f t="shared" si="50"/>
        <v>88.67</v>
      </c>
      <c r="T566" s="3" t="str">
        <f t="shared" si="51"/>
        <v>初中美术</v>
      </c>
      <c r="U566" s="3">
        <f t="shared" si="52"/>
        <v>88.67</v>
      </c>
      <c r="V566" s="3">
        <f t="shared" si="53"/>
        <v>88.67</v>
      </c>
    </row>
    <row r="567" s="3" customFormat="1" ht="13" customHeight="1" spans="1:22">
      <c r="A567" s="12">
        <v>599</v>
      </c>
      <c r="B567" s="31" t="s">
        <v>1412</v>
      </c>
      <c r="C567" s="27" t="s">
        <v>261</v>
      </c>
      <c r="D567" s="31" t="s">
        <v>1055</v>
      </c>
      <c r="E567" s="31" t="s">
        <v>1331</v>
      </c>
      <c r="F567" s="26">
        <v>83.75</v>
      </c>
      <c r="G567" s="15">
        <v>10</v>
      </c>
      <c r="H567" s="15" t="s">
        <v>809</v>
      </c>
      <c r="I567" s="21">
        <v>21</v>
      </c>
      <c r="J567" s="21">
        <v>11</v>
      </c>
      <c r="K567" s="21">
        <v>84.62</v>
      </c>
      <c r="L567" s="21">
        <v>84.62</v>
      </c>
      <c r="N567" s="3" cm="1">
        <f t="array" ref="N567">SUMPRODUCT(--(($T$3:$T$793=T567)*($U$3:$U$793&gt;U567))+1)-790</f>
        <v>18</v>
      </c>
      <c r="O567" s="3" cm="1">
        <f t="array" ref="O567">SUMPRODUCT(--(($R$3:$R$793=R567)*($S$3:$S$793&gt;S567))+1)-790</f>
        <v>18</v>
      </c>
      <c r="P567" s="3" t="b">
        <f t="shared" si="48"/>
        <v>1</v>
      </c>
      <c r="R567" s="3" t="str">
        <f t="shared" si="49"/>
        <v>初中美术</v>
      </c>
      <c r="S567" s="3">
        <f t="shared" si="50"/>
        <v>84.185</v>
      </c>
      <c r="T567" s="3" t="str">
        <f t="shared" si="51"/>
        <v>初中美术</v>
      </c>
      <c r="U567" s="3">
        <f t="shared" si="52"/>
        <v>84.185</v>
      </c>
      <c r="V567" s="3">
        <f t="shared" si="53"/>
        <v>84.185</v>
      </c>
    </row>
    <row r="568" s="3" customFormat="1" ht="13" customHeight="1" spans="1:22">
      <c r="A568" s="12">
        <v>598</v>
      </c>
      <c r="B568" s="31" t="s">
        <v>1411</v>
      </c>
      <c r="C568" s="27" t="s">
        <v>468</v>
      </c>
      <c r="D568" s="31" t="s">
        <v>1055</v>
      </c>
      <c r="E568" s="31" t="s">
        <v>1331</v>
      </c>
      <c r="F568" s="26">
        <v>84</v>
      </c>
      <c r="G568" s="15">
        <v>9</v>
      </c>
      <c r="H568" s="15" t="s">
        <v>809</v>
      </c>
      <c r="I568" s="21">
        <v>21</v>
      </c>
      <c r="J568" s="21">
        <v>12</v>
      </c>
      <c r="K568" s="21">
        <v>81.42</v>
      </c>
      <c r="L568" s="21">
        <v>81.42</v>
      </c>
      <c r="N568" s="3" cm="1">
        <f t="array" ref="N568">SUMPRODUCT(--(($T$3:$T$793=T568)*($U$3:$U$793&gt;U568))+1)-790</f>
        <v>28</v>
      </c>
      <c r="O568" s="3" cm="1">
        <f t="array" ref="O568">SUMPRODUCT(--(($R$3:$R$793=R568)*($S$3:$S$793&gt;S568))+1)-790</f>
        <v>28</v>
      </c>
      <c r="P568" s="3" t="b">
        <f t="shared" si="48"/>
        <v>1</v>
      </c>
      <c r="R568" s="3" t="str">
        <f t="shared" si="49"/>
        <v>初中美术</v>
      </c>
      <c r="S568" s="3">
        <f t="shared" si="50"/>
        <v>82.71</v>
      </c>
      <c r="T568" s="3" t="str">
        <f t="shared" si="51"/>
        <v>初中美术</v>
      </c>
      <c r="U568" s="3">
        <f t="shared" si="52"/>
        <v>82.71</v>
      </c>
      <c r="V568" s="3">
        <f t="shared" si="53"/>
        <v>82.71</v>
      </c>
    </row>
    <row r="569" s="3" customFormat="1" ht="13" customHeight="1" spans="1:22">
      <c r="A569" s="12">
        <v>604</v>
      </c>
      <c r="B569" s="25" t="s">
        <v>1416</v>
      </c>
      <c r="C569" s="27" t="s">
        <v>275</v>
      </c>
      <c r="D569" s="25" t="s">
        <v>1055</v>
      </c>
      <c r="E569" s="25" t="s">
        <v>1331</v>
      </c>
      <c r="F569" s="26">
        <v>82.5</v>
      </c>
      <c r="G569" s="15">
        <v>14</v>
      </c>
      <c r="H569" s="15" t="s">
        <v>809</v>
      </c>
      <c r="I569" s="21">
        <v>21</v>
      </c>
      <c r="J569" s="21">
        <v>13</v>
      </c>
      <c r="K569" s="21">
        <v>84.5</v>
      </c>
      <c r="L569" s="21">
        <v>84.5</v>
      </c>
      <c r="N569" s="3" cm="1">
        <f t="array" ref="N569">SUMPRODUCT(--(($T$3:$T$793=T569)*($U$3:$U$793&gt;U569))+1)-790</f>
        <v>21</v>
      </c>
      <c r="O569" s="3" cm="1">
        <f t="array" ref="O569">SUMPRODUCT(--(($R$3:$R$793=R569)*($S$3:$S$793&gt;S569))+1)-790</f>
        <v>21</v>
      </c>
      <c r="P569" s="3" t="b">
        <f t="shared" si="48"/>
        <v>1</v>
      </c>
      <c r="R569" s="3" t="str">
        <f t="shared" si="49"/>
        <v>初中美术</v>
      </c>
      <c r="S569" s="3">
        <f t="shared" si="50"/>
        <v>83.5</v>
      </c>
      <c r="T569" s="3" t="str">
        <f t="shared" si="51"/>
        <v>初中美术</v>
      </c>
      <c r="U569" s="3">
        <f t="shared" si="52"/>
        <v>83.5</v>
      </c>
      <c r="V569" s="3">
        <f t="shared" si="53"/>
        <v>83.5</v>
      </c>
    </row>
    <row r="570" s="3" customFormat="1" ht="13" customHeight="1" spans="1:22">
      <c r="A570" s="12">
        <v>590</v>
      </c>
      <c r="B570" s="31" t="s">
        <v>1404</v>
      </c>
      <c r="C570" s="27" t="s">
        <v>222</v>
      </c>
      <c r="D570" s="31" t="s">
        <v>1055</v>
      </c>
      <c r="E570" s="31" t="s">
        <v>1331</v>
      </c>
      <c r="F570" s="26">
        <v>91</v>
      </c>
      <c r="G570" s="15">
        <v>1</v>
      </c>
      <c r="H570" s="15" t="s">
        <v>809</v>
      </c>
      <c r="I570" s="21">
        <v>21</v>
      </c>
      <c r="J570" s="21">
        <v>14</v>
      </c>
      <c r="K570" s="21">
        <v>85.22</v>
      </c>
      <c r="L570" s="21">
        <v>85.22</v>
      </c>
      <c r="N570" s="3" cm="1">
        <f t="array" ref="N570">SUMPRODUCT(--(($T$3:$T$793=T570)*($U$3:$U$793&gt;U570))+1)-790</f>
        <v>2</v>
      </c>
      <c r="O570" s="3" cm="1">
        <f t="array" ref="O570">SUMPRODUCT(--(($R$3:$R$793=R570)*($S$3:$S$793&gt;S570))+1)-790</f>
        <v>2</v>
      </c>
      <c r="P570" s="3" t="b">
        <f t="shared" si="48"/>
        <v>1</v>
      </c>
      <c r="R570" s="3" t="str">
        <f t="shared" si="49"/>
        <v>初中美术</v>
      </c>
      <c r="S570" s="3">
        <f t="shared" si="50"/>
        <v>88.11</v>
      </c>
      <c r="T570" s="3" t="str">
        <f t="shared" si="51"/>
        <v>初中美术</v>
      </c>
      <c r="U570" s="3">
        <f t="shared" si="52"/>
        <v>88.11</v>
      </c>
      <c r="V570" s="3">
        <f t="shared" si="53"/>
        <v>88.11</v>
      </c>
    </row>
    <row r="571" s="3" customFormat="1" ht="13" customHeight="1" spans="1:22">
      <c r="A571" s="12">
        <v>600</v>
      </c>
      <c r="B571" s="25" t="s">
        <v>1413</v>
      </c>
      <c r="C571" s="27" t="s">
        <v>23</v>
      </c>
      <c r="D571" s="25" t="s">
        <v>1055</v>
      </c>
      <c r="E571" s="25" t="s">
        <v>1331</v>
      </c>
      <c r="F571" s="26">
        <v>83</v>
      </c>
      <c r="G571" s="15">
        <v>11</v>
      </c>
      <c r="H571" s="15" t="s">
        <v>809</v>
      </c>
      <c r="I571" s="21">
        <v>21</v>
      </c>
      <c r="J571" s="21">
        <v>15</v>
      </c>
      <c r="K571" s="21">
        <v>89.5</v>
      </c>
      <c r="L571" s="21">
        <v>89.5</v>
      </c>
      <c r="N571" s="3" cm="1">
        <f t="array" ref="N571">SUMPRODUCT(--(($T$3:$T$793=T571)*($U$3:$U$793&gt;U571))+1)-790</f>
        <v>7</v>
      </c>
      <c r="O571" s="3" cm="1">
        <f t="array" ref="O571">SUMPRODUCT(--(($R$3:$R$793=R571)*($S$3:$S$793&gt;S571))+1)-790</f>
        <v>7</v>
      </c>
      <c r="P571" s="3" t="b">
        <f t="shared" si="48"/>
        <v>1</v>
      </c>
      <c r="R571" s="3" t="str">
        <f t="shared" si="49"/>
        <v>初中美术</v>
      </c>
      <c r="S571" s="3">
        <f t="shared" si="50"/>
        <v>86.25</v>
      </c>
      <c r="T571" s="3" t="str">
        <f t="shared" si="51"/>
        <v>初中美术</v>
      </c>
      <c r="U571" s="3">
        <f t="shared" si="52"/>
        <v>86.25</v>
      </c>
      <c r="V571" s="3">
        <f t="shared" si="53"/>
        <v>86.25</v>
      </c>
    </row>
    <row r="572" s="3" customFormat="1" ht="13" customHeight="1" spans="1:22">
      <c r="A572" s="12">
        <v>607</v>
      </c>
      <c r="B572" s="25" t="s">
        <v>1419</v>
      </c>
      <c r="C572" s="27" t="s">
        <v>38</v>
      </c>
      <c r="D572" s="25" t="s">
        <v>1055</v>
      </c>
      <c r="E572" s="25" t="s">
        <v>1331</v>
      </c>
      <c r="F572" s="26">
        <v>82.25</v>
      </c>
      <c r="G572" s="15">
        <v>18</v>
      </c>
      <c r="H572" s="15" t="s">
        <v>809</v>
      </c>
      <c r="I572" s="21">
        <v>21</v>
      </c>
      <c r="J572" s="21">
        <v>16</v>
      </c>
      <c r="K572" s="21">
        <v>88.72</v>
      </c>
      <c r="L572" s="21">
        <v>88.72</v>
      </c>
      <c r="N572" s="3" cm="1">
        <f t="array" ref="N572">SUMPRODUCT(--(($T$3:$T$793=T572)*($U$3:$U$793&gt;U572))+1)-790</f>
        <v>12</v>
      </c>
      <c r="O572" s="3" cm="1">
        <f t="array" ref="O572">SUMPRODUCT(--(($R$3:$R$793=R572)*($S$3:$S$793&gt;S572))+1)-790</f>
        <v>12</v>
      </c>
      <c r="P572" s="3" t="b">
        <f t="shared" si="48"/>
        <v>1</v>
      </c>
      <c r="R572" s="3" t="str">
        <f t="shared" si="49"/>
        <v>初中美术</v>
      </c>
      <c r="S572" s="3">
        <f t="shared" si="50"/>
        <v>85.485</v>
      </c>
      <c r="T572" s="3" t="str">
        <f t="shared" si="51"/>
        <v>初中美术</v>
      </c>
      <c r="U572" s="3">
        <f t="shared" si="52"/>
        <v>85.485</v>
      </c>
      <c r="V572" s="3">
        <f t="shared" si="53"/>
        <v>85.485</v>
      </c>
    </row>
    <row r="573" s="3" customFormat="1" ht="13" customHeight="1" spans="1:22">
      <c r="A573" s="12">
        <v>596</v>
      </c>
      <c r="B573" s="31" t="s">
        <v>1409</v>
      </c>
      <c r="C573" s="27" t="s">
        <v>64</v>
      </c>
      <c r="D573" s="31" t="s">
        <v>1055</v>
      </c>
      <c r="E573" s="31" t="s">
        <v>1331</v>
      </c>
      <c r="F573" s="26">
        <v>84.5</v>
      </c>
      <c r="G573" s="15">
        <v>7</v>
      </c>
      <c r="H573" s="15" t="s">
        <v>809</v>
      </c>
      <c r="I573" s="21">
        <v>21</v>
      </c>
      <c r="J573" s="21">
        <v>17</v>
      </c>
      <c r="K573" s="21">
        <v>87.86</v>
      </c>
      <c r="L573" s="21">
        <v>87.86</v>
      </c>
      <c r="N573" s="3" cm="1">
        <f t="array" ref="N573">SUMPRODUCT(--(($T$3:$T$793=T573)*($U$3:$U$793&gt;U573))+1)-790</f>
        <v>8</v>
      </c>
      <c r="O573" s="3" cm="1">
        <f t="array" ref="O573">SUMPRODUCT(--(($R$3:$R$793=R573)*($S$3:$S$793&gt;S573))+1)-790</f>
        <v>8</v>
      </c>
      <c r="P573" s="3" t="b">
        <f t="shared" si="48"/>
        <v>1</v>
      </c>
      <c r="R573" s="3" t="str">
        <f t="shared" si="49"/>
        <v>初中美术</v>
      </c>
      <c r="S573" s="3">
        <f t="shared" si="50"/>
        <v>86.18</v>
      </c>
      <c r="T573" s="3" t="str">
        <f t="shared" si="51"/>
        <v>初中美术</v>
      </c>
      <c r="U573" s="3">
        <f t="shared" si="52"/>
        <v>86.18</v>
      </c>
      <c r="V573" s="3">
        <f t="shared" si="53"/>
        <v>86.18</v>
      </c>
    </row>
    <row r="574" s="3" customFormat="1" ht="13" customHeight="1" spans="1:22">
      <c r="A574" s="12">
        <v>602</v>
      </c>
      <c r="B574" s="31" t="s">
        <v>854</v>
      </c>
      <c r="C574" s="27" t="s">
        <v>286</v>
      </c>
      <c r="D574" s="31" t="s">
        <v>1055</v>
      </c>
      <c r="E574" s="31" t="s">
        <v>1331</v>
      </c>
      <c r="F574" s="26">
        <v>83</v>
      </c>
      <c r="G574" s="15">
        <v>11</v>
      </c>
      <c r="H574" s="15" t="s">
        <v>809</v>
      </c>
      <c r="I574" s="21">
        <v>21</v>
      </c>
      <c r="J574" s="21">
        <v>18</v>
      </c>
      <c r="K574" s="21">
        <v>84.28</v>
      </c>
      <c r="L574" s="21">
        <v>84.28</v>
      </c>
      <c r="N574" s="3" cm="1">
        <f t="array" ref="N574">SUMPRODUCT(--(($T$3:$T$793=T574)*($U$3:$U$793&gt;U574))+1)-790</f>
        <v>20</v>
      </c>
      <c r="O574" s="3" cm="1">
        <f t="array" ref="O574">SUMPRODUCT(--(($R$3:$R$793=R574)*($S$3:$S$793&gt;S574))+1)-790</f>
        <v>20</v>
      </c>
      <c r="P574" s="3" t="b">
        <f t="shared" si="48"/>
        <v>1</v>
      </c>
      <c r="R574" s="3" t="str">
        <f t="shared" si="49"/>
        <v>初中美术</v>
      </c>
      <c r="S574" s="3">
        <f t="shared" si="50"/>
        <v>83.64</v>
      </c>
      <c r="T574" s="3" t="str">
        <f t="shared" si="51"/>
        <v>初中美术</v>
      </c>
      <c r="U574" s="3">
        <f t="shared" si="52"/>
        <v>83.64</v>
      </c>
      <c r="V574" s="3">
        <f t="shared" si="53"/>
        <v>83.64</v>
      </c>
    </row>
    <row r="575" s="3" customFormat="1" ht="13" customHeight="1" spans="1:22">
      <c r="A575" s="12">
        <v>617</v>
      </c>
      <c r="B575" s="25" t="s">
        <v>1428</v>
      </c>
      <c r="C575" s="27" t="s">
        <v>28</v>
      </c>
      <c r="D575" s="25" t="s">
        <v>1055</v>
      </c>
      <c r="E575" s="25" t="s">
        <v>1331</v>
      </c>
      <c r="F575" s="26">
        <v>81</v>
      </c>
      <c r="G575" s="15">
        <v>28</v>
      </c>
      <c r="H575" s="15" t="s">
        <v>809</v>
      </c>
      <c r="I575" s="21">
        <v>21</v>
      </c>
      <c r="J575" s="21">
        <v>19</v>
      </c>
      <c r="K575" s="21">
        <v>89.18</v>
      </c>
      <c r="L575" s="21">
        <v>89.18</v>
      </c>
      <c r="N575" s="3" cm="1">
        <f t="array" ref="N575">SUMPRODUCT(--(($T$3:$T$793=T575)*($U$3:$U$793&gt;U575))+1)-790</f>
        <v>13</v>
      </c>
      <c r="O575" s="3" cm="1">
        <f t="array" ref="O575">SUMPRODUCT(--(($R$3:$R$793=R575)*($S$3:$S$793&gt;S575))+1)-790</f>
        <v>13</v>
      </c>
      <c r="P575" s="3" t="b">
        <f t="shared" si="48"/>
        <v>1</v>
      </c>
      <c r="R575" s="3" t="str">
        <f t="shared" si="49"/>
        <v>初中美术</v>
      </c>
      <c r="S575" s="3">
        <f t="shared" si="50"/>
        <v>85.09</v>
      </c>
      <c r="T575" s="3" t="str">
        <f t="shared" si="51"/>
        <v>初中美术</v>
      </c>
      <c r="U575" s="3">
        <f t="shared" si="52"/>
        <v>85.09</v>
      </c>
      <c r="V575" s="3">
        <f t="shared" si="53"/>
        <v>85.09</v>
      </c>
    </row>
    <row r="576" s="3" customFormat="1" ht="13" customHeight="1" spans="1:22">
      <c r="A576" s="12">
        <v>592</v>
      </c>
      <c r="B576" s="25" t="s">
        <v>1405</v>
      </c>
      <c r="C576" s="27" t="s">
        <v>13</v>
      </c>
      <c r="D576" s="25" t="s">
        <v>1055</v>
      </c>
      <c r="E576" s="25" t="s">
        <v>1331</v>
      </c>
      <c r="F576" s="26">
        <v>86</v>
      </c>
      <c r="G576" s="15">
        <v>3</v>
      </c>
      <c r="H576" s="15" t="s">
        <v>809</v>
      </c>
      <c r="I576" s="21">
        <v>21</v>
      </c>
      <c r="J576" s="21">
        <v>20</v>
      </c>
      <c r="K576" s="21">
        <v>90.18</v>
      </c>
      <c r="L576" s="21">
        <v>90.18</v>
      </c>
      <c r="N576" s="3" cm="1">
        <f t="array" ref="N576">SUMPRODUCT(--(($T$3:$T$793=T576)*($U$3:$U$793&gt;U576))+1)-790</f>
        <v>3</v>
      </c>
      <c r="O576" s="3" cm="1">
        <f t="array" ref="O576">SUMPRODUCT(--(($R$3:$R$793=R576)*($S$3:$S$793&gt;S576))+1)-790</f>
        <v>3</v>
      </c>
      <c r="P576" s="3" t="b">
        <f t="shared" si="48"/>
        <v>1</v>
      </c>
      <c r="R576" s="3" t="str">
        <f t="shared" si="49"/>
        <v>初中美术</v>
      </c>
      <c r="S576" s="3">
        <f t="shared" si="50"/>
        <v>88.09</v>
      </c>
      <c r="T576" s="3" t="str">
        <f t="shared" si="51"/>
        <v>初中美术</v>
      </c>
      <c r="U576" s="3">
        <f t="shared" si="52"/>
        <v>88.09</v>
      </c>
      <c r="V576" s="3">
        <f t="shared" si="53"/>
        <v>88.09</v>
      </c>
    </row>
    <row r="577" s="3" customFormat="1" ht="13" customHeight="1" spans="1:22">
      <c r="A577" s="12">
        <v>606</v>
      </c>
      <c r="B577" s="31" t="s">
        <v>1418</v>
      </c>
      <c r="C577" s="27" t="s">
        <v>303</v>
      </c>
      <c r="D577" s="31" t="s">
        <v>1055</v>
      </c>
      <c r="E577" s="31" t="s">
        <v>1331</v>
      </c>
      <c r="F577" s="26">
        <v>82.5</v>
      </c>
      <c r="G577" s="15">
        <v>14</v>
      </c>
      <c r="H577" s="15" t="s">
        <v>809</v>
      </c>
      <c r="I577" s="21">
        <v>21</v>
      </c>
      <c r="J577" s="21">
        <v>21</v>
      </c>
      <c r="K577" s="21">
        <v>83.94</v>
      </c>
      <c r="L577" s="21">
        <v>83.94</v>
      </c>
      <c r="N577" s="3" cm="1">
        <f t="array" ref="N577">SUMPRODUCT(--(($T$3:$T$793=T577)*($U$3:$U$793&gt;U577))+1)-790</f>
        <v>24</v>
      </c>
      <c r="O577" s="3" cm="1">
        <f t="array" ref="O577">SUMPRODUCT(--(($R$3:$R$793=R577)*($S$3:$S$793&gt;S577))+1)-790</f>
        <v>24</v>
      </c>
      <c r="P577" s="3" t="b">
        <f t="shared" si="48"/>
        <v>1</v>
      </c>
      <c r="R577" s="3" t="str">
        <f t="shared" si="49"/>
        <v>初中美术</v>
      </c>
      <c r="S577" s="3">
        <f t="shared" si="50"/>
        <v>83.22</v>
      </c>
      <c r="T577" s="3" t="str">
        <f t="shared" si="51"/>
        <v>初中美术</v>
      </c>
      <c r="U577" s="3">
        <f t="shared" si="52"/>
        <v>83.22</v>
      </c>
      <c r="V577" s="3">
        <f t="shared" si="53"/>
        <v>83.22</v>
      </c>
    </row>
    <row r="578" s="3" customFormat="1" ht="13" customHeight="1" spans="1:22">
      <c r="A578" s="12">
        <v>601</v>
      </c>
      <c r="B578" s="31" t="s">
        <v>1414</v>
      </c>
      <c r="C578" s="27" t="s">
        <v>447</v>
      </c>
      <c r="D578" s="31" t="s">
        <v>1055</v>
      </c>
      <c r="E578" s="31" t="s">
        <v>1331</v>
      </c>
      <c r="F578" s="26">
        <v>83</v>
      </c>
      <c r="G578" s="15">
        <v>11</v>
      </c>
      <c r="H578" s="15" t="s">
        <v>809</v>
      </c>
      <c r="I578" s="21">
        <v>21</v>
      </c>
      <c r="J578" s="21">
        <v>22</v>
      </c>
      <c r="K578" s="21">
        <v>81.8</v>
      </c>
      <c r="L578" s="21">
        <v>81.8</v>
      </c>
      <c r="N578" s="3" cm="1">
        <f t="array" ref="N578">SUMPRODUCT(--(($T$3:$T$793=T578)*($U$3:$U$793&gt;U578))+1)-790</f>
        <v>30</v>
      </c>
      <c r="O578" s="3" cm="1">
        <f t="array" ref="O578">SUMPRODUCT(--(($R$3:$R$793=R578)*($S$3:$S$793&gt;S578))+1)-790</f>
        <v>30</v>
      </c>
      <c r="P578" s="3" t="b">
        <f t="shared" si="48"/>
        <v>1</v>
      </c>
      <c r="R578" s="3" t="str">
        <f t="shared" si="49"/>
        <v>初中美术</v>
      </c>
      <c r="S578" s="3">
        <f t="shared" si="50"/>
        <v>82.4</v>
      </c>
      <c r="T578" s="3" t="str">
        <f t="shared" si="51"/>
        <v>初中美术</v>
      </c>
      <c r="U578" s="3">
        <f t="shared" si="52"/>
        <v>82.4</v>
      </c>
      <c r="V578" s="3">
        <f t="shared" si="53"/>
        <v>82.4</v>
      </c>
    </row>
    <row r="579" s="3" customFormat="1" ht="13" customHeight="1" spans="1:22">
      <c r="A579" s="12">
        <v>594</v>
      </c>
      <c r="B579" s="25" t="s">
        <v>1407</v>
      </c>
      <c r="C579" s="27" t="s">
        <v>148</v>
      </c>
      <c r="D579" s="25" t="s">
        <v>1055</v>
      </c>
      <c r="E579" s="25" t="s">
        <v>1331</v>
      </c>
      <c r="F579" s="26">
        <v>85.25</v>
      </c>
      <c r="G579" s="15">
        <v>5</v>
      </c>
      <c r="H579" s="15" t="s">
        <v>809</v>
      </c>
      <c r="I579" s="21">
        <v>21</v>
      </c>
      <c r="J579" s="21">
        <v>23</v>
      </c>
      <c r="K579" s="21">
        <v>86.34</v>
      </c>
      <c r="L579" s="21">
        <v>86.34</v>
      </c>
      <c r="N579" s="3" cm="1">
        <f t="array" ref="N579">SUMPRODUCT(--(($T$3:$T$793=T579)*($U$3:$U$793&gt;U579))+1)-790</f>
        <v>10</v>
      </c>
      <c r="O579" s="3" cm="1">
        <f t="array" ref="O579">SUMPRODUCT(--(($R$3:$R$793=R579)*($S$3:$S$793&gt;S579))+1)-790</f>
        <v>10</v>
      </c>
      <c r="P579" s="3" t="b">
        <f t="shared" ref="P579:P642" si="54">N579=O579</f>
        <v>1</v>
      </c>
      <c r="R579" s="3" t="str">
        <f t="shared" ref="R579:R642" si="55">D579&amp;E579</f>
        <v>初中美术</v>
      </c>
      <c r="S579" s="3">
        <f t="shared" ref="S579:S642" si="56">F579*0.5+L579*0.5</f>
        <v>85.795</v>
      </c>
      <c r="T579" s="3" t="str">
        <f t="shared" ref="T579:T642" si="57">D579&amp;E579</f>
        <v>初中美术</v>
      </c>
      <c r="U579" s="3">
        <f t="shared" ref="U579:U642" si="58">F579*0.5+K579*0.5</f>
        <v>85.795</v>
      </c>
      <c r="V579" s="3">
        <f t="shared" ref="V579:V642" si="59">F579*0.5+L579*0.5</f>
        <v>85.795</v>
      </c>
    </row>
    <row r="580" s="3" customFormat="1" ht="13" customHeight="1" spans="1:22">
      <c r="A580" s="12">
        <v>618</v>
      </c>
      <c r="B580" s="25" t="s">
        <v>1429</v>
      </c>
      <c r="C580" s="27" t="s">
        <v>60</v>
      </c>
      <c r="D580" s="25" t="s">
        <v>1055</v>
      </c>
      <c r="E580" s="25" t="s">
        <v>1331</v>
      </c>
      <c r="F580" s="26">
        <v>81</v>
      </c>
      <c r="G580" s="15">
        <v>28</v>
      </c>
      <c r="H580" s="15" t="s">
        <v>809</v>
      </c>
      <c r="I580" s="21">
        <v>21</v>
      </c>
      <c r="J580" s="21">
        <v>24</v>
      </c>
      <c r="K580" s="21">
        <v>88.02</v>
      </c>
      <c r="L580" s="21">
        <v>88.02</v>
      </c>
      <c r="N580" s="3" cm="1">
        <f t="array" ref="N580">SUMPRODUCT(--(($T$3:$T$793=T580)*($U$3:$U$793&gt;U580))+1)-790</f>
        <v>15</v>
      </c>
      <c r="O580" s="3" cm="1">
        <f t="array" ref="O580">SUMPRODUCT(--(($R$3:$R$793=R580)*($S$3:$S$793&gt;S580))+1)-790</f>
        <v>15</v>
      </c>
      <c r="P580" s="3" t="b">
        <f t="shared" si="54"/>
        <v>1</v>
      </c>
      <c r="R580" s="3" t="str">
        <f t="shared" si="55"/>
        <v>初中美术</v>
      </c>
      <c r="S580" s="3">
        <f t="shared" si="56"/>
        <v>84.51</v>
      </c>
      <c r="T580" s="3" t="str">
        <f t="shared" si="57"/>
        <v>初中美术</v>
      </c>
      <c r="U580" s="3">
        <f t="shared" si="58"/>
        <v>84.51</v>
      </c>
      <c r="V580" s="3">
        <f t="shared" si="59"/>
        <v>84.51</v>
      </c>
    </row>
    <row r="581" s="3" customFormat="1" ht="13" customHeight="1" spans="1:22">
      <c r="A581" s="12">
        <v>613</v>
      </c>
      <c r="B581" s="25" t="s">
        <v>1425</v>
      </c>
      <c r="C581" s="27" t="s">
        <v>69</v>
      </c>
      <c r="D581" s="25" t="s">
        <v>1055</v>
      </c>
      <c r="E581" s="25" t="s">
        <v>1331</v>
      </c>
      <c r="F581" s="26">
        <v>81.5</v>
      </c>
      <c r="G581" s="15">
        <v>24</v>
      </c>
      <c r="H581" s="15" t="s">
        <v>809</v>
      </c>
      <c r="I581" s="21">
        <v>21</v>
      </c>
      <c r="J581" s="21">
        <v>25</v>
      </c>
      <c r="K581" s="21">
        <v>87.68</v>
      </c>
      <c r="L581" s="21">
        <v>87.68</v>
      </c>
      <c r="N581" s="3" cm="1">
        <f t="array" ref="N581">SUMPRODUCT(--(($T$3:$T$793=T581)*($U$3:$U$793&gt;U581))+1)-790</f>
        <v>14</v>
      </c>
      <c r="O581" s="3" cm="1">
        <f t="array" ref="O581">SUMPRODUCT(--(($R$3:$R$793=R581)*($S$3:$S$793&gt;S581))+1)-790</f>
        <v>14</v>
      </c>
      <c r="P581" s="3" t="b">
        <f t="shared" si="54"/>
        <v>1</v>
      </c>
      <c r="R581" s="3" t="str">
        <f t="shared" si="55"/>
        <v>初中美术</v>
      </c>
      <c r="S581" s="3">
        <f t="shared" si="56"/>
        <v>84.59</v>
      </c>
      <c r="T581" s="3" t="str">
        <f t="shared" si="57"/>
        <v>初中美术</v>
      </c>
      <c r="U581" s="3">
        <f t="shared" si="58"/>
        <v>84.59</v>
      </c>
      <c r="V581" s="3">
        <f t="shared" si="59"/>
        <v>84.59</v>
      </c>
    </row>
    <row r="582" s="3" customFormat="1" ht="13" customHeight="1" spans="1:22">
      <c r="A582" s="12">
        <v>595</v>
      </c>
      <c r="B582" s="25" t="s">
        <v>1408</v>
      </c>
      <c r="C582" s="27" t="s">
        <v>48</v>
      </c>
      <c r="D582" s="25" t="s">
        <v>1055</v>
      </c>
      <c r="E582" s="25" t="s">
        <v>1331</v>
      </c>
      <c r="F582" s="26">
        <v>84.75</v>
      </c>
      <c r="G582" s="15">
        <v>6</v>
      </c>
      <c r="H582" s="15" t="s">
        <v>809</v>
      </c>
      <c r="I582" s="21">
        <v>21</v>
      </c>
      <c r="J582" s="21">
        <v>26</v>
      </c>
      <c r="K582" s="21">
        <v>88.26</v>
      </c>
      <c r="L582" s="21">
        <v>88.26</v>
      </c>
      <c r="N582" s="3" cm="1">
        <f t="array" ref="N582">SUMPRODUCT(--(($T$3:$T$793=T582)*($U$3:$U$793&gt;U582))+1)-790</f>
        <v>5</v>
      </c>
      <c r="O582" s="3" cm="1">
        <f t="array" ref="O582">SUMPRODUCT(--(($R$3:$R$793=R582)*($S$3:$S$793&gt;S582))+1)-790</f>
        <v>5</v>
      </c>
      <c r="P582" s="3" t="b">
        <f t="shared" si="54"/>
        <v>1</v>
      </c>
      <c r="R582" s="3" t="str">
        <f t="shared" si="55"/>
        <v>初中美术</v>
      </c>
      <c r="S582" s="3">
        <f t="shared" si="56"/>
        <v>86.505</v>
      </c>
      <c r="T582" s="3" t="str">
        <f t="shared" si="57"/>
        <v>初中美术</v>
      </c>
      <c r="U582" s="3">
        <f t="shared" si="58"/>
        <v>86.505</v>
      </c>
      <c r="V582" s="3">
        <f t="shared" si="59"/>
        <v>86.505</v>
      </c>
    </row>
    <row r="583" s="3" customFormat="1" ht="13" customHeight="1" spans="1:22">
      <c r="A583" s="12">
        <v>619</v>
      </c>
      <c r="B583" s="31" t="s">
        <v>1430</v>
      </c>
      <c r="C583" s="27" t="s">
        <v>228</v>
      </c>
      <c r="D583" s="31" t="s">
        <v>1055</v>
      </c>
      <c r="E583" s="31" t="s">
        <v>1331</v>
      </c>
      <c r="F583" s="26">
        <v>81</v>
      </c>
      <c r="G583" s="15">
        <v>28</v>
      </c>
      <c r="H583" s="15" t="s">
        <v>809</v>
      </c>
      <c r="I583" s="21">
        <v>21</v>
      </c>
      <c r="J583" s="21">
        <v>27</v>
      </c>
      <c r="K583" s="21">
        <v>85.1</v>
      </c>
      <c r="L583" s="21">
        <v>85.1</v>
      </c>
      <c r="N583" s="3" cm="1">
        <f t="array" ref="N583">SUMPRODUCT(--(($T$3:$T$793=T583)*($U$3:$U$793&gt;U583))+1)-790</f>
        <v>27</v>
      </c>
      <c r="O583" s="3" cm="1">
        <f t="array" ref="O583">SUMPRODUCT(--(($R$3:$R$793=R583)*($S$3:$S$793&gt;S583))+1)-790</f>
        <v>27</v>
      </c>
      <c r="P583" s="3" t="b">
        <f t="shared" si="54"/>
        <v>1</v>
      </c>
      <c r="R583" s="3" t="str">
        <f t="shared" si="55"/>
        <v>初中美术</v>
      </c>
      <c r="S583" s="3">
        <f t="shared" si="56"/>
        <v>83.05</v>
      </c>
      <c r="T583" s="3" t="str">
        <f t="shared" si="57"/>
        <v>初中美术</v>
      </c>
      <c r="U583" s="3">
        <f t="shared" si="58"/>
        <v>83.05</v>
      </c>
      <c r="V583" s="3">
        <f t="shared" si="59"/>
        <v>83.05</v>
      </c>
    </row>
    <row r="584" s="3" customFormat="1" ht="13" customHeight="1" spans="1:22">
      <c r="A584" s="12">
        <v>597</v>
      </c>
      <c r="B584" s="31" t="s">
        <v>1410</v>
      </c>
      <c r="C584" s="27" t="s">
        <v>87</v>
      </c>
      <c r="D584" s="31" t="s">
        <v>1055</v>
      </c>
      <c r="E584" s="31" t="s">
        <v>1331</v>
      </c>
      <c r="F584" s="26">
        <v>84.5</v>
      </c>
      <c r="G584" s="15">
        <v>7</v>
      </c>
      <c r="H584" s="15" t="s">
        <v>809</v>
      </c>
      <c r="I584" s="21">
        <v>21</v>
      </c>
      <c r="J584" s="21">
        <v>28</v>
      </c>
      <c r="K584" s="21">
        <v>87.32</v>
      </c>
      <c r="L584" s="21">
        <v>87.32</v>
      </c>
      <c r="N584" s="3" cm="1">
        <f t="array" ref="N584">SUMPRODUCT(--(($T$3:$T$793=T584)*($U$3:$U$793&gt;U584))+1)-790</f>
        <v>9</v>
      </c>
      <c r="O584" s="3" cm="1">
        <f t="array" ref="O584">SUMPRODUCT(--(($R$3:$R$793=R584)*($S$3:$S$793&gt;S584))+1)-790</f>
        <v>9</v>
      </c>
      <c r="P584" s="3" t="b">
        <f t="shared" si="54"/>
        <v>1</v>
      </c>
      <c r="R584" s="3" t="str">
        <f t="shared" si="55"/>
        <v>初中美术</v>
      </c>
      <c r="S584" s="3">
        <f t="shared" si="56"/>
        <v>85.91</v>
      </c>
      <c r="T584" s="3" t="str">
        <f t="shared" si="57"/>
        <v>初中美术</v>
      </c>
      <c r="U584" s="3">
        <f t="shared" si="58"/>
        <v>85.91</v>
      </c>
      <c r="V584" s="3">
        <f t="shared" si="59"/>
        <v>85.91</v>
      </c>
    </row>
    <row r="585" s="3" customFormat="1" ht="13" customHeight="1" spans="1:22">
      <c r="A585" s="12">
        <v>620</v>
      </c>
      <c r="B585" s="25" t="s">
        <v>1431</v>
      </c>
      <c r="C585" s="27" t="s">
        <v>403</v>
      </c>
      <c r="D585" s="25" t="s">
        <v>1055</v>
      </c>
      <c r="E585" s="25" t="s">
        <v>1331</v>
      </c>
      <c r="F585" s="26">
        <v>80.5</v>
      </c>
      <c r="G585" s="15">
        <v>31</v>
      </c>
      <c r="H585" s="15" t="s">
        <v>809</v>
      </c>
      <c r="I585" s="21">
        <v>21</v>
      </c>
      <c r="J585" s="21">
        <v>29</v>
      </c>
      <c r="K585" s="21">
        <v>82.38</v>
      </c>
      <c r="L585" s="21">
        <v>82.38</v>
      </c>
      <c r="N585" s="3" cm="1">
        <f t="array" ref="N585">SUMPRODUCT(--(($T$3:$T$793=T585)*($U$3:$U$793&gt;U585))+1)-790</f>
        <v>32</v>
      </c>
      <c r="O585" s="3" cm="1">
        <f t="array" ref="O585">SUMPRODUCT(--(($R$3:$R$793=R585)*($S$3:$S$793&gt;S585))+1)-790</f>
        <v>32</v>
      </c>
      <c r="P585" s="3" t="b">
        <f t="shared" si="54"/>
        <v>1</v>
      </c>
      <c r="R585" s="3" t="str">
        <f t="shared" si="55"/>
        <v>初中美术</v>
      </c>
      <c r="S585" s="3">
        <f t="shared" si="56"/>
        <v>81.44</v>
      </c>
      <c r="T585" s="3" t="str">
        <f t="shared" si="57"/>
        <v>初中美术</v>
      </c>
      <c r="U585" s="3">
        <f t="shared" si="58"/>
        <v>81.44</v>
      </c>
      <c r="V585" s="3">
        <f t="shared" si="59"/>
        <v>81.44</v>
      </c>
    </row>
    <row r="586" s="3" customFormat="1" ht="13" customHeight="1" spans="1:22">
      <c r="A586" s="12">
        <v>616</v>
      </c>
      <c r="B586" s="25" t="s">
        <v>1130</v>
      </c>
      <c r="C586" s="27" t="s">
        <v>316</v>
      </c>
      <c r="D586" s="25" t="s">
        <v>1055</v>
      </c>
      <c r="E586" s="25" t="s">
        <v>1331</v>
      </c>
      <c r="F586" s="26">
        <v>81.25</v>
      </c>
      <c r="G586" s="15">
        <v>25</v>
      </c>
      <c r="H586" s="15" t="s">
        <v>809</v>
      </c>
      <c r="I586" s="21">
        <v>21</v>
      </c>
      <c r="J586" s="21">
        <v>30</v>
      </c>
      <c r="K586" s="21">
        <v>83.76</v>
      </c>
      <c r="L586" s="21">
        <v>83.76</v>
      </c>
      <c r="N586" s="3" cm="1">
        <f t="array" ref="N586">SUMPRODUCT(--(($T$3:$T$793=T586)*($U$3:$U$793&gt;U586))+1)-790</f>
        <v>29</v>
      </c>
      <c r="O586" s="3" cm="1">
        <f t="array" ref="O586">SUMPRODUCT(--(($R$3:$R$793=R586)*($S$3:$S$793&gt;S586))+1)-790</f>
        <v>29</v>
      </c>
      <c r="P586" s="3" t="b">
        <f t="shared" si="54"/>
        <v>1</v>
      </c>
      <c r="R586" s="3" t="str">
        <f t="shared" si="55"/>
        <v>初中美术</v>
      </c>
      <c r="S586" s="3">
        <f t="shared" si="56"/>
        <v>82.505</v>
      </c>
      <c r="T586" s="3" t="str">
        <f t="shared" si="57"/>
        <v>初中美术</v>
      </c>
      <c r="U586" s="3">
        <f t="shared" si="58"/>
        <v>82.505</v>
      </c>
      <c r="V586" s="3">
        <f t="shared" si="59"/>
        <v>82.505</v>
      </c>
    </row>
    <row r="587" s="3" customFormat="1" ht="13" customHeight="1" spans="1:22">
      <c r="A587" s="12">
        <v>615</v>
      </c>
      <c r="B587" s="25" t="s">
        <v>1427</v>
      </c>
      <c r="C587" s="27" t="s">
        <v>8</v>
      </c>
      <c r="D587" s="25" t="s">
        <v>1055</v>
      </c>
      <c r="E587" s="25" t="s">
        <v>1331</v>
      </c>
      <c r="F587" s="26">
        <v>81.25</v>
      </c>
      <c r="G587" s="15">
        <v>25</v>
      </c>
      <c r="H587" s="15" t="s">
        <v>809</v>
      </c>
      <c r="I587" s="21">
        <v>21</v>
      </c>
      <c r="J587" s="21">
        <v>31</v>
      </c>
      <c r="K587" s="21">
        <v>91.26</v>
      </c>
      <c r="L587" s="21">
        <v>91.26</v>
      </c>
      <c r="N587" s="3" cm="1">
        <f t="array" ref="N587">SUMPRODUCT(--(($T$3:$T$793=T587)*($U$3:$U$793&gt;U587))+1)-790</f>
        <v>6</v>
      </c>
      <c r="O587" s="3" cm="1">
        <f t="array" ref="O587">SUMPRODUCT(--(($R$3:$R$793=R587)*($S$3:$S$793&gt;S587))+1)-790</f>
        <v>6</v>
      </c>
      <c r="P587" s="3" t="b">
        <f t="shared" si="54"/>
        <v>1</v>
      </c>
      <c r="R587" s="3" t="str">
        <f t="shared" si="55"/>
        <v>初中美术</v>
      </c>
      <c r="S587" s="3">
        <f t="shared" si="56"/>
        <v>86.255</v>
      </c>
      <c r="T587" s="3" t="str">
        <f t="shared" si="57"/>
        <v>初中美术</v>
      </c>
      <c r="U587" s="3">
        <f t="shared" si="58"/>
        <v>86.255</v>
      </c>
      <c r="V587" s="3">
        <f t="shared" si="59"/>
        <v>86.255</v>
      </c>
    </row>
    <row r="588" s="3" customFormat="1" ht="13" customHeight="1" spans="1:22">
      <c r="A588" s="12">
        <v>591</v>
      </c>
      <c r="B588" s="25" t="s">
        <v>1130</v>
      </c>
      <c r="C588" s="27" t="s">
        <v>26</v>
      </c>
      <c r="D588" s="25" t="s">
        <v>1055</v>
      </c>
      <c r="E588" s="25" t="s">
        <v>1331</v>
      </c>
      <c r="F588" s="26">
        <v>86.25</v>
      </c>
      <c r="G588" s="15">
        <v>2</v>
      </c>
      <c r="H588" s="15" t="s">
        <v>809</v>
      </c>
      <c r="I588" s="21">
        <v>21</v>
      </c>
      <c r="J588" s="21">
        <v>32</v>
      </c>
      <c r="K588" s="21">
        <v>89.4</v>
      </c>
      <c r="L588" s="21">
        <v>89.4</v>
      </c>
      <c r="N588" s="3" cm="1">
        <f t="array" ref="N588">SUMPRODUCT(--(($T$3:$T$793=T588)*($U$3:$U$793&gt;U588))+1)-790</f>
        <v>4</v>
      </c>
      <c r="O588" s="3" cm="1">
        <f t="array" ref="O588">SUMPRODUCT(--(($R$3:$R$793=R588)*($S$3:$S$793&gt;S588))+1)-790</f>
        <v>4</v>
      </c>
      <c r="P588" s="3" t="b">
        <f t="shared" si="54"/>
        <v>1</v>
      </c>
      <c r="R588" s="3" t="str">
        <f t="shared" si="55"/>
        <v>初中美术</v>
      </c>
      <c r="S588" s="3">
        <f t="shared" si="56"/>
        <v>87.825</v>
      </c>
      <c r="T588" s="3" t="str">
        <f t="shared" si="57"/>
        <v>初中美术</v>
      </c>
      <c r="U588" s="3">
        <f t="shared" si="58"/>
        <v>87.825</v>
      </c>
      <c r="V588" s="3">
        <f t="shared" si="59"/>
        <v>87.825</v>
      </c>
    </row>
    <row r="589" s="3" customFormat="1" ht="13" customHeight="1" spans="1:22">
      <c r="A589" s="12">
        <v>609</v>
      </c>
      <c r="B589" s="31" t="s">
        <v>1421</v>
      </c>
      <c r="C589" s="27" t="s">
        <v>118</v>
      </c>
      <c r="D589" s="31" t="s">
        <v>1055</v>
      </c>
      <c r="E589" s="31" t="s">
        <v>1331</v>
      </c>
      <c r="F589" s="26">
        <v>82</v>
      </c>
      <c r="G589" s="15">
        <v>20</v>
      </c>
      <c r="H589" s="15" t="s">
        <v>809</v>
      </c>
      <c r="I589" s="21">
        <v>21</v>
      </c>
      <c r="J589" s="21">
        <v>33</v>
      </c>
      <c r="K589" s="21">
        <v>86.88</v>
      </c>
      <c r="L589" s="21">
        <v>86.88</v>
      </c>
      <c r="N589" s="3" cm="1">
        <f t="array" ref="N589">SUMPRODUCT(--(($T$3:$T$793=T589)*($U$3:$U$793&gt;U589))+1)-790</f>
        <v>16</v>
      </c>
      <c r="O589" s="3" cm="1">
        <f t="array" ref="O589">SUMPRODUCT(--(($R$3:$R$793=R589)*($S$3:$S$793&gt;S589))+1)-790</f>
        <v>16</v>
      </c>
      <c r="P589" s="3" t="b">
        <f t="shared" si="54"/>
        <v>1</v>
      </c>
      <c r="R589" s="3" t="str">
        <f t="shared" si="55"/>
        <v>初中美术</v>
      </c>
      <c r="S589" s="3">
        <f t="shared" si="56"/>
        <v>84.44</v>
      </c>
      <c r="T589" s="3" t="str">
        <f t="shared" si="57"/>
        <v>初中美术</v>
      </c>
      <c r="U589" s="3">
        <f t="shared" si="58"/>
        <v>84.44</v>
      </c>
      <c r="V589" s="3">
        <f t="shared" si="59"/>
        <v>84.44</v>
      </c>
    </row>
    <row r="590" s="3" customFormat="1" ht="13" customHeight="1" spans="1:22">
      <c r="A590" s="12">
        <v>611</v>
      </c>
      <c r="B590" s="25" t="s">
        <v>1423</v>
      </c>
      <c r="C590" s="27" t="s">
        <v>740</v>
      </c>
      <c r="D590" s="25" t="s">
        <v>1055</v>
      </c>
      <c r="E590" s="25" t="s">
        <v>1331</v>
      </c>
      <c r="F590" s="26">
        <v>81.75</v>
      </c>
      <c r="G590" s="15">
        <v>21</v>
      </c>
      <c r="H590" s="15" t="s">
        <v>809</v>
      </c>
      <c r="I590" s="21">
        <v>21</v>
      </c>
      <c r="J590" s="16" t="s">
        <v>731</v>
      </c>
      <c r="K590" s="21"/>
      <c r="L590" s="21"/>
      <c r="N590" s="3" cm="1">
        <f t="array" ref="N590">SUMPRODUCT(--(($T$3:$T$793=T590)*($U$3:$U$793&gt;U590))+1)-790</f>
        <v>34</v>
      </c>
      <c r="O590" s="3" cm="1">
        <f t="array" ref="O590">SUMPRODUCT(--(($R$3:$R$793=R590)*($S$3:$S$793&gt;S590))+1)-790</f>
        <v>34</v>
      </c>
      <c r="P590" s="3" t="b">
        <f t="shared" si="54"/>
        <v>1</v>
      </c>
      <c r="R590" s="3" t="str">
        <f t="shared" si="55"/>
        <v>初中美术</v>
      </c>
      <c r="S590" s="3">
        <f t="shared" si="56"/>
        <v>40.875</v>
      </c>
      <c r="T590" s="3" t="str">
        <f t="shared" si="57"/>
        <v>初中美术</v>
      </c>
      <c r="U590" s="3">
        <f t="shared" si="58"/>
        <v>40.875</v>
      </c>
      <c r="V590" s="3">
        <f t="shared" si="59"/>
        <v>40.875</v>
      </c>
    </row>
    <row r="591" s="3" customFormat="1" ht="13" customHeight="1" spans="1:22">
      <c r="A591" s="12">
        <v>645</v>
      </c>
      <c r="B591" s="25" t="s">
        <v>1457</v>
      </c>
      <c r="C591" s="27" t="s">
        <v>532</v>
      </c>
      <c r="D591" s="25" t="s">
        <v>807</v>
      </c>
      <c r="E591" s="25" t="s">
        <v>1436</v>
      </c>
      <c r="F591" s="26">
        <v>66</v>
      </c>
      <c r="G591" s="15">
        <v>21</v>
      </c>
      <c r="H591" s="15" t="s">
        <v>809</v>
      </c>
      <c r="I591" s="21">
        <v>22</v>
      </c>
      <c r="J591" s="21">
        <v>1</v>
      </c>
      <c r="K591" s="21">
        <v>80.26</v>
      </c>
      <c r="L591" s="21">
        <v>80.26</v>
      </c>
      <c r="N591" s="3" cm="1">
        <f t="array" ref="N591">SUMPRODUCT(--(($T$3:$T$793=T591)*($U$3:$U$793&gt;U591))+1)-790</f>
        <v>31</v>
      </c>
      <c r="O591" s="3" cm="1">
        <f t="array" ref="O591">SUMPRODUCT(--(($R$3:$R$793=R591)*($S$3:$S$793&gt;S591))+1)-790</f>
        <v>31</v>
      </c>
      <c r="P591" s="3" t="b">
        <f t="shared" si="54"/>
        <v>1</v>
      </c>
      <c r="R591" s="3" t="str">
        <f t="shared" si="55"/>
        <v>小学心理健康</v>
      </c>
      <c r="S591" s="3">
        <f t="shared" si="56"/>
        <v>73.13</v>
      </c>
      <c r="T591" s="3" t="str">
        <f t="shared" si="57"/>
        <v>小学心理健康</v>
      </c>
      <c r="U591" s="3">
        <f t="shared" si="58"/>
        <v>73.13</v>
      </c>
      <c r="V591" s="3">
        <f t="shared" si="59"/>
        <v>73.13</v>
      </c>
    </row>
    <row r="592" s="3" customFormat="1" ht="13" customHeight="1" spans="1:22">
      <c r="A592" s="12">
        <v>647</v>
      </c>
      <c r="B592" s="25" t="s">
        <v>1459</v>
      </c>
      <c r="C592" s="27" t="s">
        <v>439</v>
      </c>
      <c r="D592" s="25" t="s">
        <v>807</v>
      </c>
      <c r="E592" s="25" t="s">
        <v>1436</v>
      </c>
      <c r="F592" s="26">
        <v>65.5</v>
      </c>
      <c r="G592" s="15">
        <v>24</v>
      </c>
      <c r="H592" s="15" t="s">
        <v>809</v>
      </c>
      <c r="I592" s="21">
        <v>22</v>
      </c>
      <c r="J592" s="21">
        <v>2</v>
      </c>
      <c r="K592" s="21">
        <v>81.88</v>
      </c>
      <c r="L592" s="21">
        <v>81.88</v>
      </c>
      <c r="N592" s="3" cm="1">
        <f t="array" ref="N592">SUMPRODUCT(--(($T$3:$T$793=T592)*($U$3:$U$793&gt;U592))+1)-790</f>
        <v>28</v>
      </c>
      <c r="O592" s="3" cm="1">
        <f t="array" ref="O592">SUMPRODUCT(--(($R$3:$R$793=R592)*($S$3:$S$793&gt;S592))+1)-790</f>
        <v>28</v>
      </c>
      <c r="P592" s="3" t="b">
        <f t="shared" si="54"/>
        <v>1</v>
      </c>
      <c r="R592" s="3" t="str">
        <f t="shared" si="55"/>
        <v>小学心理健康</v>
      </c>
      <c r="S592" s="3">
        <f t="shared" si="56"/>
        <v>73.69</v>
      </c>
      <c r="T592" s="3" t="str">
        <f t="shared" si="57"/>
        <v>小学心理健康</v>
      </c>
      <c r="U592" s="3">
        <f t="shared" si="58"/>
        <v>73.69</v>
      </c>
      <c r="V592" s="3">
        <f t="shared" si="59"/>
        <v>73.69</v>
      </c>
    </row>
    <row r="593" s="3" customFormat="1" ht="13" customHeight="1" spans="1:22">
      <c r="A593" s="12">
        <v>680</v>
      </c>
      <c r="B593" s="25" t="s">
        <v>1489</v>
      </c>
      <c r="C593" s="27" t="s">
        <v>591</v>
      </c>
      <c r="D593" s="25" t="s">
        <v>807</v>
      </c>
      <c r="E593" s="25" t="s">
        <v>1436</v>
      </c>
      <c r="F593" s="26">
        <v>58</v>
      </c>
      <c r="G593" s="15">
        <v>55</v>
      </c>
      <c r="H593" s="15" t="s">
        <v>809</v>
      </c>
      <c r="I593" s="21">
        <v>22</v>
      </c>
      <c r="J593" s="21">
        <v>3</v>
      </c>
      <c r="K593" s="21">
        <v>78.86</v>
      </c>
      <c r="L593" s="21">
        <v>78.86</v>
      </c>
      <c r="N593" s="3" cm="1">
        <f t="array" ref="N593">SUMPRODUCT(--(($T$3:$T$793=T593)*($U$3:$U$793&gt;U593))+1)-790</f>
        <v>55</v>
      </c>
      <c r="O593" s="3" cm="1">
        <f t="array" ref="O593">SUMPRODUCT(--(($R$3:$R$793=R593)*($S$3:$S$793&gt;S593))+1)-790</f>
        <v>55</v>
      </c>
      <c r="P593" s="3" t="b">
        <f t="shared" si="54"/>
        <v>1</v>
      </c>
      <c r="R593" s="3" t="str">
        <f t="shared" si="55"/>
        <v>小学心理健康</v>
      </c>
      <c r="S593" s="3">
        <f t="shared" si="56"/>
        <v>68.43</v>
      </c>
      <c r="T593" s="3" t="str">
        <f t="shared" si="57"/>
        <v>小学心理健康</v>
      </c>
      <c r="U593" s="3">
        <f t="shared" si="58"/>
        <v>68.43</v>
      </c>
      <c r="V593" s="3">
        <f t="shared" si="59"/>
        <v>68.43</v>
      </c>
    </row>
    <row r="594" s="3" customFormat="1" ht="13" customHeight="1" spans="1:22">
      <c r="A594" s="12">
        <v>653</v>
      </c>
      <c r="B594" s="25" t="s">
        <v>1464</v>
      </c>
      <c r="C594" s="27" t="s">
        <v>391</v>
      </c>
      <c r="D594" s="25" t="s">
        <v>807</v>
      </c>
      <c r="E594" s="25" t="s">
        <v>1436</v>
      </c>
      <c r="F594" s="26">
        <v>64.75</v>
      </c>
      <c r="G594" s="15">
        <v>30</v>
      </c>
      <c r="H594" s="15" t="s">
        <v>809</v>
      </c>
      <c r="I594" s="21">
        <v>22</v>
      </c>
      <c r="J594" s="21">
        <v>4</v>
      </c>
      <c r="K594" s="21">
        <v>82.56</v>
      </c>
      <c r="L594" s="21">
        <v>82.56</v>
      </c>
      <c r="N594" s="3" cm="1">
        <f t="array" ref="N594">SUMPRODUCT(--(($T$3:$T$793=T594)*($U$3:$U$793&gt;U594))+1)-790</f>
        <v>29</v>
      </c>
      <c r="O594" s="3" cm="1">
        <f t="array" ref="O594">SUMPRODUCT(--(($R$3:$R$793=R594)*($S$3:$S$793&gt;S594))+1)-790</f>
        <v>29</v>
      </c>
      <c r="P594" s="3" t="b">
        <f t="shared" si="54"/>
        <v>1</v>
      </c>
      <c r="R594" s="3" t="str">
        <f t="shared" si="55"/>
        <v>小学心理健康</v>
      </c>
      <c r="S594" s="3">
        <f t="shared" si="56"/>
        <v>73.655</v>
      </c>
      <c r="T594" s="3" t="str">
        <f t="shared" si="57"/>
        <v>小学心理健康</v>
      </c>
      <c r="U594" s="3">
        <f t="shared" si="58"/>
        <v>73.655</v>
      </c>
      <c r="V594" s="3">
        <f t="shared" si="59"/>
        <v>73.655</v>
      </c>
    </row>
    <row r="595" s="3" customFormat="1" ht="13" customHeight="1" spans="1:22">
      <c r="A595" s="12">
        <v>631</v>
      </c>
      <c r="B595" s="25" t="s">
        <v>1443</v>
      </c>
      <c r="C595" s="27" t="s">
        <v>185</v>
      </c>
      <c r="D595" s="25" t="s">
        <v>807</v>
      </c>
      <c r="E595" s="25" t="s">
        <v>1436</v>
      </c>
      <c r="F595" s="26">
        <v>71.25</v>
      </c>
      <c r="G595" s="15">
        <v>8</v>
      </c>
      <c r="H595" s="15" t="s">
        <v>809</v>
      </c>
      <c r="I595" s="21">
        <v>22</v>
      </c>
      <c r="J595" s="21">
        <v>5</v>
      </c>
      <c r="K595" s="23">
        <v>85.9</v>
      </c>
      <c r="L595" s="23">
        <v>85.9</v>
      </c>
      <c r="N595" s="3" cm="1">
        <f t="array" ref="N595">SUMPRODUCT(--(($T$3:$T$793=T595)*($U$3:$U$793&gt;U595))+1)-790</f>
        <v>3</v>
      </c>
      <c r="O595" s="3" cm="1">
        <f t="array" ref="O595">SUMPRODUCT(--(($R$3:$R$793=R595)*($S$3:$S$793&gt;S595))+1)-790</f>
        <v>3</v>
      </c>
      <c r="P595" s="3" t="b">
        <f t="shared" si="54"/>
        <v>1</v>
      </c>
      <c r="R595" s="3" t="str">
        <f t="shared" si="55"/>
        <v>小学心理健康</v>
      </c>
      <c r="S595" s="3">
        <f t="shared" si="56"/>
        <v>78.575</v>
      </c>
      <c r="T595" s="3" t="str">
        <f t="shared" si="57"/>
        <v>小学心理健康</v>
      </c>
      <c r="U595" s="3">
        <f t="shared" si="58"/>
        <v>78.575</v>
      </c>
      <c r="V595" s="3">
        <f t="shared" si="59"/>
        <v>78.575</v>
      </c>
    </row>
    <row r="596" s="3" customFormat="1" ht="13" customHeight="1" spans="1:22">
      <c r="A596" s="12">
        <v>654</v>
      </c>
      <c r="B596" s="25" t="s">
        <v>1465</v>
      </c>
      <c r="C596" s="27" t="s">
        <v>578</v>
      </c>
      <c r="D596" s="25" t="s">
        <v>807</v>
      </c>
      <c r="E596" s="25" t="s">
        <v>1436</v>
      </c>
      <c r="F596" s="26">
        <v>64.5</v>
      </c>
      <c r="G596" s="15">
        <v>31</v>
      </c>
      <c r="H596" s="15" t="s">
        <v>809</v>
      </c>
      <c r="I596" s="21">
        <v>22</v>
      </c>
      <c r="J596" s="21">
        <v>6</v>
      </c>
      <c r="K596" s="21">
        <v>79.24</v>
      </c>
      <c r="L596" s="21">
        <v>79.24</v>
      </c>
      <c r="N596" s="3" cm="1">
        <f t="array" ref="N596">SUMPRODUCT(--(($T$3:$T$793=T596)*($U$3:$U$793&gt;U596))+1)-790</f>
        <v>38</v>
      </c>
      <c r="O596" s="3" cm="1">
        <f t="array" ref="O596">SUMPRODUCT(--(($R$3:$R$793=R596)*($S$3:$S$793&gt;S596))+1)-790</f>
        <v>38</v>
      </c>
      <c r="P596" s="3" t="b">
        <f t="shared" si="54"/>
        <v>1</v>
      </c>
      <c r="R596" s="3" t="str">
        <f t="shared" si="55"/>
        <v>小学心理健康</v>
      </c>
      <c r="S596" s="3">
        <f t="shared" si="56"/>
        <v>71.87</v>
      </c>
      <c r="T596" s="3" t="str">
        <f t="shared" si="57"/>
        <v>小学心理健康</v>
      </c>
      <c r="U596" s="3">
        <f t="shared" si="58"/>
        <v>71.87</v>
      </c>
      <c r="V596" s="3">
        <f t="shared" si="59"/>
        <v>71.87</v>
      </c>
    </row>
    <row r="597" s="3" customFormat="1" ht="13" customHeight="1" spans="1:22">
      <c r="A597" s="12">
        <v>658</v>
      </c>
      <c r="B597" s="25" t="s">
        <v>1469</v>
      </c>
      <c r="C597" s="27" t="s">
        <v>618</v>
      </c>
      <c r="D597" s="25" t="s">
        <v>807</v>
      </c>
      <c r="E597" s="25" t="s">
        <v>1436</v>
      </c>
      <c r="F597" s="26">
        <v>64</v>
      </c>
      <c r="G597" s="15">
        <v>35</v>
      </c>
      <c r="H597" s="15" t="s">
        <v>809</v>
      </c>
      <c r="I597" s="21">
        <v>22</v>
      </c>
      <c r="J597" s="21">
        <v>7</v>
      </c>
      <c r="K597" s="21">
        <v>78.12</v>
      </c>
      <c r="L597" s="21">
        <v>78.12</v>
      </c>
      <c r="N597" s="3" cm="1">
        <f t="array" ref="N597">SUMPRODUCT(--(($T$3:$T$793=T597)*($U$3:$U$793&gt;U597))+1)-790</f>
        <v>44</v>
      </c>
      <c r="O597" s="3" cm="1">
        <f t="array" ref="O597">SUMPRODUCT(--(($R$3:$R$793=R597)*($S$3:$S$793&gt;S597))+1)-790</f>
        <v>44</v>
      </c>
      <c r="P597" s="3" t="b">
        <f t="shared" si="54"/>
        <v>1</v>
      </c>
      <c r="R597" s="3" t="str">
        <f t="shared" si="55"/>
        <v>小学心理健康</v>
      </c>
      <c r="S597" s="3">
        <f t="shared" si="56"/>
        <v>71.06</v>
      </c>
      <c r="T597" s="3" t="str">
        <f t="shared" si="57"/>
        <v>小学心理健康</v>
      </c>
      <c r="U597" s="3">
        <f t="shared" si="58"/>
        <v>71.06</v>
      </c>
      <c r="V597" s="3">
        <f t="shared" si="59"/>
        <v>71.06</v>
      </c>
    </row>
    <row r="598" s="3" customFormat="1" ht="13" customHeight="1" spans="1:22">
      <c r="A598" s="12">
        <v>659</v>
      </c>
      <c r="B598" s="25" t="s">
        <v>1470</v>
      </c>
      <c r="C598" s="27" t="s">
        <v>606</v>
      </c>
      <c r="D598" s="25" t="s">
        <v>807</v>
      </c>
      <c r="E598" s="25" t="s">
        <v>1436</v>
      </c>
      <c r="F598" s="26">
        <v>63.25</v>
      </c>
      <c r="G598" s="15">
        <v>36</v>
      </c>
      <c r="H598" s="15" t="s">
        <v>809</v>
      </c>
      <c r="I598" s="21">
        <v>22</v>
      </c>
      <c r="J598" s="21">
        <v>8</v>
      </c>
      <c r="K598" s="21">
        <v>78.52</v>
      </c>
      <c r="L598" s="21">
        <v>78.52</v>
      </c>
      <c r="N598" s="3" cm="1">
        <f t="array" ref="N598">SUMPRODUCT(--(($T$3:$T$793=T598)*($U$3:$U$793&gt;U598))+1)-790</f>
        <v>45</v>
      </c>
      <c r="O598" s="3" cm="1">
        <f t="array" ref="O598">SUMPRODUCT(--(($R$3:$R$793=R598)*($S$3:$S$793&gt;S598))+1)-790</f>
        <v>45</v>
      </c>
      <c r="P598" s="3" t="b">
        <f t="shared" si="54"/>
        <v>1</v>
      </c>
      <c r="R598" s="3" t="str">
        <f t="shared" si="55"/>
        <v>小学心理健康</v>
      </c>
      <c r="S598" s="3">
        <f t="shared" si="56"/>
        <v>70.885</v>
      </c>
      <c r="T598" s="3" t="str">
        <f t="shared" si="57"/>
        <v>小学心理健康</v>
      </c>
      <c r="U598" s="3">
        <f t="shared" si="58"/>
        <v>70.885</v>
      </c>
      <c r="V598" s="3">
        <f t="shared" si="59"/>
        <v>70.885</v>
      </c>
    </row>
    <row r="599" s="3" customFormat="1" ht="13" customHeight="1" spans="1:22">
      <c r="A599" s="12">
        <v>669</v>
      </c>
      <c r="B599" s="25" t="s">
        <v>1479</v>
      </c>
      <c r="C599" s="27" t="s">
        <v>372</v>
      </c>
      <c r="D599" s="25" t="s">
        <v>807</v>
      </c>
      <c r="E599" s="25" t="s">
        <v>1436</v>
      </c>
      <c r="F599" s="26">
        <v>61</v>
      </c>
      <c r="G599" s="15">
        <v>44</v>
      </c>
      <c r="H599" s="15" t="s">
        <v>809</v>
      </c>
      <c r="I599" s="21">
        <v>22</v>
      </c>
      <c r="J599" s="21">
        <v>10</v>
      </c>
      <c r="K599" s="21">
        <v>82.84</v>
      </c>
      <c r="L599" s="21">
        <v>82.84</v>
      </c>
      <c r="N599" s="3" cm="1">
        <f t="array" ref="N599">SUMPRODUCT(--(($T$3:$T$793=T599)*($U$3:$U$793&gt;U599))+1)-790</f>
        <v>37</v>
      </c>
      <c r="O599" s="3" cm="1">
        <f t="array" ref="O599">SUMPRODUCT(--(($R$3:$R$793=R599)*($S$3:$S$793&gt;S599))+1)-790</f>
        <v>37</v>
      </c>
      <c r="P599" s="3" t="b">
        <f t="shared" si="54"/>
        <v>1</v>
      </c>
      <c r="R599" s="3" t="str">
        <f t="shared" si="55"/>
        <v>小学心理健康</v>
      </c>
      <c r="S599" s="3">
        <f t="shared" si="56"/>
        <v>71.92</v>
      </c>
      <c r="T599" s="3" t="str">
        <f t="shared" si="57"/>
        <v>小学心理健康</v>
      </c>
      <c r="U599" s="3">
        <f t="shared" si="58"/>
        <v>71.92</v>
      </c>
      <c r="V599" s="3">
        <f t="shared" si="59"/>
        <v>71.92</v>
      </c>
    </row>
    <row r="600" s="3" customFormat="1" ht="13" customHeight="1" spans="1:22">
      <c r="A600" s="12">
        <v>641</v>
      </c>
      <c r="B600" s="25" t="s">
        <v>1453</v>
      </c>
      <c r="C600" s="27" t="s">
        <v>531</v>
      </c>
      <c r="D600" s="25" t="s">
        <v>807</v>
      </c>
      <c r="E600" s="25" t="s">
        <v>1436</v>
      </c>
      <c r="F600" s="26">
        <v>68.25</v>
      </c>
      <c r="G600" s="15">
        <v>18</v>
      </c>
      <c r="H600" s="15" t="s">
        <v>809</v>
      </c>
      <c r="I600" s="21">
        <v>22</v>
      </c>
      <c r="J600" s="21">
        <v>11</v>
      </c>
      <c r="K600" s="21">
        <v>80.28</v>
      </c>
      <c r="L600" s="21">
        <v>80.28</v>
      </c>
      <c r="N600" s="3" cm="1">
        <f t="array" ref="N600">SUMPRODUCT(--(($T$3:$T$793=T600)*($U$3:$U$793&gt;U600))+1)-790</f>
        <v>24</v>
      </c>
      <c r="O600" s="3" cm="1">
        <f t="array" ref="O600">SUMPRODUCT(--(($R$3:$R$793=R600)*($S$3:$S$793&gt;S600))+1)-790</f>
        <v>24</v>
      </c>
      <c r="P600" s="3" t="b">
        <f t="shared" si="54"/>
        <v>1</v>
      </c>
      <c r="R600" s="3" t="str">
        <f t="shared" si="55"/>
        <v>小学心理健康</v>
      </c>
      <c r="S600" s="3">
        <f t="shared" si="56"/>
        <v>74.265</v>
      </c>
      <c r="T600" s="3" t="str">
        <f t="shared" si="57"/>
        <v>小学心理健康</v>
      </c>
      <c r="U600" s="3">
        <f t="shared" si="58"/>
        <v>74.265</v>
      </c>
      <c r="V600" s="3">
        <f t="shared" si="59"/>
        <v>74.265</v>
      </c>
    </row>
    <row r="601" s="3" customFormat="1" ht="13" customHeight="1" spans="1:22">
      <c r="A601" s="12">
        <v>670</v>
      </c>
      <c r="B601" s="25" t="s">
        <v>1480</v>
      </c>
      <c r="C601" s="27" t="s">
        <v>417</v>
      </c>
      <c r="D601" s="25" t="s">
        <v>807</v>
      </c>
      <c r="E601" s="25" t="s">
        <v>1436</v>
      </c>
      <c r="F601" s="26">
        <v>60.75</v>
      </c>
      <c r="G601" s="15">
        <v>47</v>
      </c>
      <c r="H601" s="15" t="s">
        <v>809</v>
      </c>
      <c r="I601" s="21">
        <v>22</v>
      </c>
      <c r="J601" s="21">
        <v>12</v>
      </c>
      <c r="K601" s="23">
        <v>82.2</v>
      </c>
      <c r="L601" s="23">
        <v>82.2</v>
      </c>
      <c r="N601" s="3" cm="1">
        <f t="array" ref="N601">SUMPRODUCT(--(($T$3:$T$793=T601)*($U$3:$U$793&gt;U601))+1)-790</f>
        <v>42</v>
      </c>
      <c r="O601" s="3" cm="1">
        <f t="array" ref="O601">SUMPRODUCT(--(($R$3:$R$793=R601)*($S$3:$S$793&gt;S601))+1)-790</f>
        <v>42</v>
      </c>
      <c r="P601" s="3" t="b">
        <f t="shared" si="54"/>
        <v>1</v>
      </c>
      <c r="R601" s="3" t="str">
        <f t="shared" si="55"/>
        <v>小学心理健康</v>
      </c>
      <c r="S601" s="3">
        <f t="shared" si="56"/>
        <v>71.475</v>
      </c>
      <c r="T601" s="3" t="str">
        <f t="shared" si="57"/>
        <v>小学心理健康</v>
      </c>
      <c r="U601" s="3">
        <f t="shared" si="58"/>
        <v>71.475</v>
      </c>
      <c r="V601" s="3">
        <f t="shared" si="59"/>
        <v>71.475</v>
      </c>
    </row>
    <row r="602" s="3" customFormat="1" ht="13" customHeight="1" spans="1:22">
      <c r="A602" s="12">
        <v>691</v>
      </c>
      <c r="B602" s="25" t="s">
        <v>1500</v>
      </c>
      <c r="C602" s="27" t="s">
        <v>558</v>
      </c>
      <c r="D602" s="25" t="s">
        <v>807</v>
      </c>
      <c r="E602" s="25" t="s">
        <v>1436</v>
      </c>
      <c r="F602" s="26">
        <v>55</v>
      </c>
      <c r="G602" s="15">
        <v>67</v>
      </c>
      <c r="H602" s="15" t="s">
        <v>809</v>
      </c>
      <c r="I602" s="21">
        <v>22</v>
      </c>
      <c r="J602" s="21">
        <v>13</v>
      </c>
      <c r="K602" s="21">
        <v>79.64</v>
      </c>
      <c r="L602" s="21">
        <v>79.64</v>
      </c>
      <c r="N602" s="3" cm="1">
        <f t="array" ref="N602">SUMPRODUCT(--(($T$3:$T$793=T602)*($U$3:$U$793&gt;U602))+1)-790</f>
        <v>58</v>
      </c>
      <c r="O602" s="3" cm="1">
        <f t="array" ref="O602">SUMPRODUCT(--(($R$3:$R$793=R602)*($S$3:$S$793&gt;S602))+1)-790</f>
        <v>58</v>
      </c>
      <c r="P602" s="3" t="b">
        <f t="shared" si="54"/>
        <v>1</v>
      </c>
      <c r="R602" s="3" t="str">
        <f t="shared" si="55"/>
        <v>小学心理健康</v>
      </c>
      <c r="S602" s="3">
        <f t="shared" si="56"/>
        <v>67.32</v>
      </c>
      <c r="T602" s="3" t="str">
        <f t="shared" si="57"/>
        <v>小学心理健康</v>
      </c>
      <c r="U602" s="3">
        <f t="shared" si="58"/>
        <v>67.32</v>
      </c>
      <c r="V602" s="3">
        <f t="shared" si="59"/>
        <v>67.32</v>
      </c>
    </row>
    <row r="603" s="3" customFormat="1" ht="13" customHeight="1" spans="1:22">
      <c r="A603" s="12">
        <v>674</v>
      </c>
      <c r="B603" s="25" t="s">
        <v>1483</v>
      </c>
      <c r="C603" s="27" t="s">
        <v>702</v>
      </c>
      <c r="D603" s="25" t="s">
        <v>807</v>
      </c>
      <c r="E603" s="25" t="s">
        <v>1436</v>
      </c>
      <c r="F603" s="26">
        <v>59.25</v>
      </c>
      <c r="G603" s="15">
        <v>51</v>
      </c>
      <c r="H603" s="15" t="s">
        <v>809</v>
      </c>
      <c r="I603" s="21">
        <v>22</v>
      </c>
      <c r="J603" s="21">
        <v>14</v>
      </c>
      <c r="K603" s="21">
        <v>73.54</v>
      </c>
      <c r="L603" s="21">
        <v>73.54</v>
      </c>
      <c r="N603" s="3" cm="1">
        <f t="array" ref="N603">SUMPRODUCT(--(($T$3:$T$793=T603)*($U$3:$U$793&gt;U603))+1)-790</f>
        <v>62</v>
      </c>
      <c r="O603" s="3" cm="1">
        <f t="array" ref="O603">SUMPRODUCT(--(($R$3:$R$793=R603)*($S$3:$S$793&gt;S603))+1)-790</f>
        <v>62</v>
      </c>
      <c r="P603" s="3" t="b">
        <f t="shared" si="54"/>
        <v>1</v>
      </c>
      <c r="R603" s="3" t="str">
        <f t="shared" si="55"/>
        <v>小学心理健康</v>
      </c>
      <c r="S603" s="3">
        <f t="shared" si="56"/>
        <v>66.395</v>
      </c>
      <c r="T603" s="3" t="str">
        <f t="shared" si="57"/>
        <v>小学心理健康</v>
      </c>
      <c r="U603" s="3">
        <f t="shared" si="58"/>
        <v>66.395</v>
      </c>
      <c r="V603" s="3">
        <f t="shared" si="59"/>
        <v>66.395</v>
      </c>
    </row>
    <row r="604" s="3" customFormat="1" ht="13" customHeight="1" spans="1:22">
      <c r="A604" s="12">
        <v>627</v>
      </c>
      <c r="B604" s="25" t="s">
        <v>1439</v>
      </c>
      <c r="C604" s="27" t="s">
        <v>559</v>
      </c>
      <c r="D604" s="25" t="s">
        <v>807</v>
      </c>
      <c r="E604" s="25" t="s">
        <v>1436</v>
      </c>
      <c r="F604" s="26">
        <v>72.75</v>
      </c>
      <c r="G604" s="15">
        <v>4</v>
      </c>
      <c r="H604" s="15" t="s">
        <v>809</v>
      </c>
      <c r="I604" s="21">
        <v>22</v>
      </c>
      <c r="J604" s="21">
        <v>15</v>
      </c>
      <c r="K604" s="21">
        <v>79.62</v>
      </c>
      <c r="L604" s="21">
        <v>79.62</v>
      </c>
      <c r="N604" s="3" cm="1">
        <f t="array" ref="N604">SUMPRODUCT(--(($T$3:$T$793=T604)*($U$3:$U$793&gt;U604))+1)-790</f>
        <v>15</v>
      </c>
      <c r="O604" s="3" cm="1">
        <f t="array" ref="O604">SUMPRODUCT(--(($R$3:$R$793=R604)*($S$3:$S$793&gt;S604))+1)-790</f>
        <v>15</v>
      </c>
      <c r="P604" s="3" t="b">
        <f t="shared" si="54"/>
        <v>1</v>
      </c>
      <c r="R604" s="3" t="str">
        <f t="shared" si="55"/>
        <v>小学心理健康</v>
      </c>
      <c r="S604" s="3">
        <f t="shared" si="56"/>
        <v>76.185</v>
      </c>
      <c r="T604" s="3" t="str">
        <f t="shared" si="57"/>
        <v>小学心理健康</v>
      </c>
      <c r="U604" s="3">
        <f t="shared" si="58"/>
        <v>76.185</v>
      </c>
      <c r="V604" s="3">
        <f t="shared" si="59"/>
        <v>76.185</v>
      </c>
    </row>
    <row r="605" s="3" customFormat="1" ht="13" customHeight="1" spans="1:22">
      <c r="A605" s="12">
        <v>630</v>
      </c>
      <c r="B605" s="25" t="s">
        <v>1442</v>
      </c>
      <c r="C605" s="27" t="s">
        <v>253</v>
      </c>
      <c r="D605" s="25" t="s">
        <v>807</v>
      </c>
      <c r="E605" s="25" t="s">
        <v>1436</v>
      </c>
      <c r="F605" s="26">
        <v>71.5</v>
      </c>
      <c r="G605" s="15">
        <v>7</v>
      </c>
      <c r="H605" s="15" t="s">
        <v>809</v>
      </c>
      <c r="I605" s="21">
        <v>22</v>
      </c>
      <c r="J605" s="21">
        <v>16</v>
      </c>
      <c r="K605" s="21">
        <v>84.76</v>
      </c>
      <c r="L605" s="21">
        <v>84.76</v>
      </c>
      <c r="N605" s="3" cm="1">
        <f t="array" ref="N605">SUMPRODUCT(--(($T$3:$T$793=T605)*($U$3:$U$793&gt;U605))+1)-790</f>
        <v>5</v>
      </c>
      <c r="O605" s="3" cm="1">
        <f t="array" ref="O605">SUMPRODUCT(--(($R$3:$R$793=R605)*($S$3:$S$793&gt;S605))+1)-790</f>
        <v>5</v>
      </c>
      <c r="P605" s="3" t="b">
        <f t="shared" si="54"/>
        <v>1</v>
      </c>
      <c r="R605" s="3" t="str">
        <f t="shared" si="55"/>
        <v>小学心理健康</v>
      </c>
      <c r="S605" s="3">
        <f t="shared" si="56"/>
        <v>78.13</v>
      </c>
      <c r="T605" s="3" t="str">
        <f t="shared" si="57"/>
        <v>小学心理健康</v>
      </c>
      <c r="U605" s="3">
        <f t="shared" si="58"/>
        <v>78.13</v>
      </c>
      <c r="V605" s="3">
        <f t="shared" si="59"/>
        <v>78.13</v>
      </c>
    </row>
    <row r="606" s="3" customFormat="1" ht="13" customHeight="1" spans="1:22">
      <c r="A606" s="12">
        <v>657</v>
      </c>
      <c r="B606" s="25" t="s">
        <v>1468</v>
      </c>
      <c r="C606" s="27" t="s">
        <v>651</v>
      </c>
      <c r="D606" s="25" t="s">
        <v>807</v>
      </c>
      <c r="E606" s="25" t="s">
        <v>1436</v>
      </c>
      <c r="F606" s="26">
        <v>64.25</v>
      </c>
      <c r="G606" s="15">
        <v>34</v>
      </c>
      <c r="H606" s="15" t="s">
        <v>809</v>
      </c>
      <c r="I606" s="21">
        <v>22</v>
      </c>
      <c r="J606" s="21">
        <v>18</v>
      </c>
      <c r="K606" s="21">
        <v>76.94</v>
      </c>
      <c r="L606" s="21">
        <v>76.94</v>
      </c>
      <c r="N606" s="3" cm="1">
        <f t="array" ref="N606">SUMPRODUCT(--(($T$3:$T$793=T606)*($U$3:$U$793&gt;U606))+1)-790</f>
        <v>48</v>
      </c>
      <c r="O606" s="3" cm="1">
        <f t="array" ref="O606">SUMPRODUCT(--(($R$3:$R$793=R606)*($S$3:$S$793&gt;S606))+1)-790</f>
        <v>48</v>
      </c>
      <c r="P606" s="3" t="b">
        <f t="shared" si="54"/>
        <v>1</v>
      </c>
      <c r="R606" s="3" t="str">
        <f t="shared" si="55"/>
        <v>小学心理健康</v>
      </c>
      <c r="S606" s="3">
        <f t="shared" si="56"/>
        <v>70.595</v>
      </c>
      <c r="T606" s="3" t="str">
        <f t="shared" si="57"/>
        <v>小学心理健康</v>
      </c>
      <c r="U606" s="3">
        <f t="shared" si="58"/>
        <v>70.595</v>
      </c>
      <c r="V606" s="3">
        <f t="shared" si="59"/>
        <v>70.595</v>
      </c>
    </row>
    <row r="607" s="3" customFormat="1" ht="13" customHeight="1" spans="1:22">
      <c r="A607" s="12">
        <v>672</v>
      </c>
      <c r="B607" s="25" t="s">
        <v>1252</v>
      </c>
      <c r="C607" s="27" t="s">
        <v>469</v>
      </c>
      <c r="D607" s="25" t="s">
        <v>807</v>
      </c>
      <c r="E607" s="25" t="s">
        <v>1436</v>
      </c>
      <c r="F607" s="26">
        <v>60</v>
      </c>
      <c r="G607" s="15">
        <v>48</v>
      </c>
      <c r="H607" s="15" t="s">
        <v>809</v>
      </c>
      <c r="I607" s="21">
        <v>22</v>
      </c>
      <c r="J607" s="21">
        <v>21</v>
      </c>
      <c r="K607" s="21">
        <v>81.42</v>
      </c>
      <c r="L607" s="21">
        <v>81.42</v>
      </c>
      <c r="N607" s="3" cm="1">
        <f t="array" ref="N607">SUMPRODUCT(--(($T$3:$T$793=T607)*($U$3:$U$793&gt;U607))+1)-790</f>
        <v>46</v>
      </c>
      <c r="O607" s="3" cm="1">
        <f t="array" ref="O607">SUMPRODUCT(--(($R$3:$R$793=R607)*($S$3:$S$793&gt;S607))+1)-790</f>
        <v>46</v>
      </c>
      <c r="P607" s="3" t="b">
        <f t="shared" si="54"/>
        <v>1</v>
      </c>
      <c r="R607" s="3" t="str">
        <f t="shared" si="55"/>
        <v>小学心理健康</v>
      </c>
      <c r="S607" s="3">
        <f t="shared" si="56"/>
        <v>70.71</v>
      </c>
      <c r="T607" s="3" t="str">
        <f t="shared" si="57"/>
        <v>小学心理健康</v>
      </c>
      <c r="U607" s="3">
        <f t="shared" si="58"/>
        <v>70.71</v>
      </c>
      <c r="V607" s="3">
        <f t="shared" si="59"/>
        <v>70.71</v>
      </c>
    </row>
    <row r="608" s="3" customFormat="1" ht="13" customHeight="1" spans="1:22">
      <c r="A608" s="12">
        <v>637</v>
      </c>
      <c r="B608" s="25" t="s">
        <v>1449</v>
      </c>
      <c r="C608" s="27" t="s">
        <v>438</v>
      </c>
      <c r="D608" s="25" t="s">
        <v>807</v>
      </c>
      <c r="E608" s="25" t="s">
        <v>1436</v>
      </c>
      <c r="F608" s="26">
        <v>70</v>
      </c>
      <c r="G608" s="15">
        <v>14</v>
      </c>
      <c r="H608" s="15" t="s">
        <v>809</v>
      </c>
      <c r="I608" s="21">
        <v>22</v>
      </c>
      <c r="J608" s="21">
        <v>22</v>
      </c>
      <c r="K608" s="23">
        <v>81.9</v>
      </c>
      <c r="L608" s="23">
        <v>81.9</v>
      </c>
      <c r="N608" s="3" cm="1">
        <f t="array" ref="N608">SUMPRODUCT(--(($T$3:$T$793=T608)*($U$3:$U$793&gt;U608))+1)-790</f>
        <v>18</v>
      </c>
      <c r="O608" s="3" cm="1">
        <f t="array" ref="O608">SUMPRODUCT(--(($R$3:$R$793=R608)*($S$3:$S$793&gt;S608))+1)-790</f>
        <v>18</v>
      </c>
      <c r="P608" s="3" t="b">
        <f t="shared" si="54"/>
        <v>1</v>
      </c>
      <c r="R608" s="3" t="str">
        <f t="shared" si="55"/>
        <v>小学心理健康</v>
      </c>
      <c r="S608" s="3">
        <f t="shared" si="56"/>
        <v>75.95</v>
      </c>
      <c r="T608" s="3" t="str">
        <f t="shared" si="57"/>
        <v>小学心理健康</v>
      </c>
      <c r="U608" s="3">
        <f t="shared" si="58"/>
        <v>75.95</v>
      </c>
      <c r="V608" s="3">
        <f t="shared" si="59"/>
        <v>75.95</v>
      </c>
    </row>
    <row r="609" s="3" customFormat="1" ht="13" customHeight="1" spans="1:22">
      <c r="A609" s="12">
        <v>646</v>
      </c>
      <c r="B609" s="25" t="s">
        <v>1458</v>
      </c>
      <c r="C609" s="27" t="s">
        <v>229</v>
      </c>
      <c r="D609" s="25" t="s">
        <v>807</v>
      </c>
      <c r="E609" s="25" t="s">
        <v>1436</v>
      </c>
      <c r="F609" s="26">
        <v>65.75</v>
      </c>
      <c r="G609" s="15">
        <v>23</v>
      </c>
      <c r="H609" s="15" t="s">
        <v>809</v>
      </c>
      <c r="I609" s="21">
        <v>22</v>
      </c>
      <c r="J609" s="21">
        <v>23</v>
      </c>
      <c r="K609" s="23">
        <v>85.1</v>
      </c>
      <c r="L609" s="23">
        <v>85.1</v>
      </c>
      <c r="N609" s="3" cm="1">
        <f t="array" ref="N609">SUMPRODUCT(--(($T$3:$T$793=T609)*($U$3:$U$793&gt;U609))+1)-790</f>
        <v>20</v>
      </c>
      <c r="O609" s="3" cm="1">
        <f t="array" ref="O609">SUMPRODUCT(--(($R$3:$R$793=R609)*($S$3:$S$793&gt;S609))+1)-790</f>
        <v>20</v>
      </c>
      <c r="P609" s="3" t="b">
        <f t="shared" si="54"/>
        <v>1</v>
      </c>
      <c r="R609" s="3" t="str">
        <f t="shared" si="55"/>
        <v>小学心理健康</v>
      </c>
      <c r="S609" s="3">
        <f t="shared" si="56"/>
        <v>75.425</v>
      </c>
      <c r="T609" s="3" t="str">
        <f t="shared" si="57"/>
        <v>小学心理健康</v>
      </c>
      <c r="U609" s="3">
        <f t="shared" si="58"/>
        <v>75.425</v>
      </c>
      <c r="V609" s="3">
        <f t="shared" si="59"/>
        <v>75.425</v>
      </c>
    </row>
    <row r="610" s="3" customFormat="1" ht="13" customHeight="1" spans="1:22">
      <c r="A610" s="12">
        <v>666</v>
      </c>
      <c r="B610" s="25" t="s">
        <v>1476</v>
      </c>
      <c r="C610" s="27" t="s">
        <v>333</v>
      </c>
      <c r="D610" s="25" t="s">
        <v>807</v>
      </c>
      <c r="E610" s="25" t="s">
        <v>1436</v>
      </c>
      <c r="F610" s="26">
        <v>61.25</v>
      </c>
      <c r="G610" s="15">
        <v>43</v>
      </c>
      <c r="H610" s="15" t="s">
        <v>809</v>
      </c>
      <c r="I610" s="21">
        <v>23</v>
      </c>
      <c r="J610" s="21">
        <v>1</v>
      </c>
      <c r="K610" s="21">
        <v>83.4</v>
      </c>
      <c r="L610" s="21">
        <v>83.4</v>
      </c>
      <c r="N610" s="3" cm="1">
        <f t="array" ref="N610">SUMPRODUCT(--(($T$3:$T$793=T610)*($U$3:$U$793&gt;U610))+1)-790</f>
        <v>35</v>
      </c>
      <c r="O610" s="3" cm="1">
        <f t="array" ref="O610">SUMPRODUCT(--(($R$3:$R$793=R610)*($S$3:$S$793&gt;S610))+1)-790</f>
        <v>35</v>
      </c>
      <c r="P610" s="3" t="b">
        <f t="shared" si="54"/>
        <v>1</v>
      </c>
      <c r="R610" s="3" t="str">
        <f t="shared" si="55"/>
        <v>小学心理健康</v>
      </c>
      <c r="S610" s="3">
        <f t="shared" si="56"/>
        <v>72.325</v>
      </c>
      <c r="T610" s="3" t="str">
        <f t="shared" si="57"/>
        <v>小学心理健康</v>
      </c>
      <c r="U610" s="3">
        <f t="shared" si="58"/>
        <v>72.325</v>
      </c>
      <c r="V610" s="3">
        <f t="shared" si="59"/>
        <v>72.325</v>
      </c>
    </row>
    <row r="611" s="3" customFormat="1" ht="13" customHeight="1" spans="1:22">
      <c r="A611" s="12">
        <v>667</v>
      </c>
      <c r="B611" s="25" t="s">
        <v>1477</v>
      </c>
      <c r="C611" s="27" t="s">
        <v>339</v>
      </c>
      <c r="D611" s="25" t="s">
        <v>807</v>
      </c>
      <c r="E611" s="25" t="s">
        <v>1436</v>
      </c>
      <c r="F611" s="26">
        <v>61</v>
      </c>
      <c r="G611" s="15">
        <v>44</v>
      </c>
      <c r="H611" s="15" t="s">
        <v>809</v>
      </c>
      <c r="I611" s="21">
        <v>23</v>
      </c>
      <c r="J611" s="21">
        <v>2</v>
      </c>
      <c r="K611" s="21">
        <v>83.32</v>
      </c>
      <c r="L611" s="21">
        <v>83.32</v>
      </c>
      <c r="N611" s="3" cm="1">
        <f t="array" ref="N611">SUMPRODUCT(--(($T$3:$T$793=T611)*($U$3:$U$793&gt;U611))+1)-790</f>
        <v>36</v>
      </c>
      <c r="O611" s="3" cm="1">
        <f t="array" ref="O611">SUMPRODUCT(--(($R$3:$R$793=R611)*($S$3:$S$793&gt;S611))+1)-790</f>
        <v>36</v>
      </c>
      <c r="P611" s="3" t="b">
        <f t="shared" si="54"/>
        <v>1</v>
      </c>
      <c r="R611" s="3" t="str">
        <f t="shared" si="55"/>
        <v>小学心理健康</v>
      </c>
      <c r="S611" s="3">
        <f t="shared" si="56"/>
        <v>72.16</v>
      </c>
      <c r="T611" s="3" t="str">
        <f t="shared" si="57"/>
        <v>小学心理健康</v>
      </c>
      <c r="U611" s="3">
        <f t="shared" si="58"/>
        <v>72.16</v>
      </c>
      <c r="V611" s="3">
        <f t="shared" si="59"/>
        <v>72.16</v>
      </c>
    </row>
    <row r="612" s="3" customFormat="1" ht="13" customHeight="1" spans="1:22">
      <c r="A612" s="12">
        <v>678</v>
      </c>
      <c r="B612" s="25" t="s">
        <v>1487</v>
      </c>
      <c r="C612" s="27" t="s">
        <v>392</v>
      </c>
      <c r="D612" s="25" t="s">
        <v>807</v>
      </c>
      <c r="E612" s="25" t="s">
        <v>1436</v>
      </c>
      <c r="F612" s="26">
        <v>58</v>
      </c>
      <c r="G612" s="15">
        <v>55</v>
      </c>
      <c r="H612" s="15" t="s">
        <v>809</v>
      </c>
      <c r="I612" s="21">
        <v>23</v>
      </c>
      <c r="J612" s="21">
        <v>3</v>
      </c>
      <c r="K612" s="21">
        <v>82.56</v>
      </c>
      <c r="L612" s="21">
        <v>82.56</v>
      </c>
      <c r="N612" s="3" cm="1">
        <f t="array" ref="N612">SUMPRODUCT(--(($T$3:$T$793=T612)*($U$3:$U$793&gt;U612))+1)-790</f>
        <v>49</v>
      </c>
      <c r="O612" s="3" cm="1">
        <f t="array" ref="O612">SUMPRODUCT(--(($R$3:$R$793=R612)*($S$3:$S$793&gt;S612))+1)-790</f>
        <v>49</v>
      </c>
      <c r="P612" s="3" t="b">
        <f t="shared" si="54"/>
        <v>1</v>
      </c>
      <c r="R612" s="3" t="str">
        <f t="shared" si="55"/>
        <v>小学心理健康</v>
      </c>
      <c r="S612" s="3">
        <f t="shared" si="56"/>
        <v>70.28</v>
      </c>
      <c r="T612" s="3" t="str">
        <f t="shared" si="57"/>
        <v>小学心理健康</v>
      </c>
      <c r="U612" s="3">
        <f t="shared" si="58"/>
        <v>70.28</v>
      </c>
      <c r="V612" s="3">
        <f t="shared" si="59"/>
        <v>70.28</v>
      </c>
    </row>
    <row r="613" s="3" customFormat="1" ht="13" customHeight="1" spans="1:22">
      <c r="A613" s="12">
        <v>671</v>
      </c>
      <c r="B613" s="25" t="s">
        <v>1481</v>
      </c>
      <c r="C613" s="27" t="s">
        <v>364</v>
      </c>
      <c r="D613" s="25" t="s">
        <v>807</v>
      </c>
      <c r="E613" s="25" t="s">
        <v>1436</v>
      </c>
      <c r="F613" s="26">
        <v>60</v>
      </c>
      <c r="G613" s="15">
        <v>48</v>
      </c>
      <c r="H613" s="15" t="s">
        <v>809</v>
      </c>
      <c r="I613" s="21">
        <v>23</v>
      </c>
      <c r="J613" s="21">
        <v>4</v>
      </c>
      <c r="K613" s="21">
        <v>82.96</v>
      </c>
      <c r="L613" s="21">
        <v>82.96</v>
      </c>
      <c r="N613" s="3" cm="1">
        <f t="array" ref="N613">SUMPRODUCT(--(($T$3:$T$793=T613)*($U$3:$U$793&gt;U613))+1)-790</f>
        <v>41</v>
      </c>
      <c r="O613" s="3" cm="1">
        <f t="array" ref="O613">SUMPRODUCT(--(($R$3:$R$793=R613)*($S$3:$S$793&gt;S613))+1)-790</f>
        <v>41</v>
      </c>
      <c r="P613" s="3" t="b">
        <f t="shared" si="54"/>
        <v>1</v>
      </c>
      <c r="R613" s="3" t="str">
        <f t="shared" si="55"/>
        <v>小学心理健康</v>
      </c>
      <c r="S613" s="3">
        <f t="shared" si="56"/>
        <v>71.48</v>
      </c>
      <c r="T613" s="3" t="str">
        <f t="shared" si="57"/>
        <v>小学心理健康</v>
      </c>
      <c r="U613" s="3">
        <f t="shared" si="58"/>
        <v>71.48</v>
      </c>
      <c r="V613" s="3">
        <f t="shared" si="59"/>
        <v>71.48</v>
      </c>
    </row>
    <row r="614" s="3" customFormat="1" ht="13" customHeight="1" spans="1:22">
      <c r="A614" s="12">
        <v>636</v>
      </c>
      <c r="B614" s="25" t="s">
        <v>1448</v>
      </c>
      <c r="C614" s="27" t="s">
        <v>619</v>
      </c>
      <c r="D614" s="25" t="s">
        <v>807</v>
      </c>
      <c r="E614" s="25" t="s">
        <v>1436</v>
      </c>
      <c r="F614" s="26">
        <v>70.25</v>
      </c>
      <c r="G614" s="15">
        <v>13</v>
      </c>
      <c r="H614" s="15" t="s">
        <v>809</v>
      </c>
      <c r="I614" s="21">
        <v>23</v>
      </c>
      <c r="J614" s="21">
        <v>5</v>
      </c>
      <c r="K614" s="21">
        <v>78.1</v>
      </c>
      <c r="L614" s="21">
        <v>78.1</v>
      </c>
      <c r="N614" s="3" cm="1">
        <f t="array" ref="N614">SUMPRODUCT(--(($T$3:$T$793=T614)*($U$3:$U$793&gt;U614))+1)-790</f>
        <v>25</v>
      </c>
      <c r="O614" s="3" cm="1">
        <f t="array" ref="O614">SUMPRODUCT(--(($R$3:$R$793=R614)*($S$3:$S$793&gt;S614))+1)-790</f>
        <v>25</v>
      </c>
      <c r="P614" s="3" t="b">
        <f t="shared" si="54"/>
        <v>1</v>
      </c>
      <c r="R614" s="3" t="str">
        <f t="shared" si="55"/>
        <v>小学心理健康</v>
      </c>
      <c r="S614" s="3">
        <f t="shared" si="56"/>
        <v>74.175</v>
      </c>
      <c r="T614" s="3" t="str">
        <f t="shared" si="57"/>
        <v>小学心理健康</v>
      </c>
      <c r="U614" s="3">
        <f t="shared" si="58"/>
        <v>74.175</v>
      </c>
      <c r="V614" s="3">
        <f t="shared" si="59"/>
        <v>74.175</v>
      </c>
    </row>
    <row r="615" s="3" customFormat="1" ht="13" customHeight="1" spans="1:22">
      <c r="A615" s="12">
        <v>664</v>
      </c>
      <c r="B615" s="25" t="s">
        <v>1474</v>
      </c>
      <c r="C615" s="27" t="s">
        <v>11</v>
      </c>
      <c r="D615" s="25" t="s">
        <v>807</v>
      </c>
      <c r="E615" s="25" t="s">
        <v>1436</v>
      </c>
      <c r="F615" s="26">
        <v>61.75</v>
      </c>
      <c r="G615" s="15">
        <v>41</v>
      </c>
      <c r="H615" s="15" t="s">
        <v>809</v>
      </c>
      <c r="I615" s="21">
        <v>23</v>
      </c>
      <c r="J615" s="21">
        <v>6</v>
      </c>
      <c r="K615" s="21">
        <v>90.26</v>
      </c>
      <c r="L615" s="21">
        <v>90.26</v>
      </c>
      <c r="N615" s="3" cm="1">
        <f t="array" ref="N615">SUMPRODUCT(--(($T$3:$T$793=T615)*($U$3:$U$793&gt;U615))+1)-790</f>
        <v>16</v>
      </c>
      <c r="O615" s="3" cm="1">
        <f t="array" ref="O615">SUMPRODUCT(--(($R$3:$R$793=R615)*($S$3:$S$793&gt;S615))+1)-790</f>
        <v>16</v>
      </c>
      <c r="P615" s="3" t="b">
        <f t="shared" si="54"/>
        <v>1</v>
      </c>
      <c r="R615" s="3" t="str">
        <f t="shared" si="55"/>
        <v>小学心理健康</v>
      </c>
      <c r="S615" s="3">
        <f t="shared" si="56"/>
        <v>76.005</v>
      </c>
      <c r="T615" s="3" t="str">
        <f t="shared" si="57"/>
        <v>小学心理健康</v>
      </c>
      <c r="U615" s="3">
        <f t="shared" si="58"/>
        <v>76.005</v>
      </c>
      <c r="V615" s="3">
        <f t="shared" si="59"/>
        <v>76.005</v>
      </c>
    </row>
    <row r="616" s="3" customFormat="1" ht="13" customHeight="1" spans="1:22">
      <c r="A616" s="12">
        <v>652</v>
      </c>
      <c r="B616" s="25" t="s">
        <v>1463</v>
      </c>
      <c r="C616" s="27" t="s">
        <v>110</v>
      </c>
      <c r="D616" s="25" t="s">
        <v>807</v>
      </c>
      <c r="E616" s="25" t="s">
        <v>1436</v>
      </c>
      <c r="F616" s="26">
        <v>65</v>
      </c>
      <c r="G616" s="15">
        <v>28</v>
      </c>
      <c r="H616" s="15" t="s">
        <v>809</v>
      </c>
      <c r="I616" s="21">
        <v>23</v>
      </c>
      <c r="J616" s="21">
        <v>7</v>
      </c>
      <c r="K616" s="21">
        <v>87</v>
      </c>
      <c r="L616" s="21">
        <v>87</v>
      </c>
      <c r="N616" s="3" cm="1">
        <f t="array" ref="N616">SUMPRODUCT(--(($T$3:$T$793=T616)*($U$3:$U$793&gt;U616))+1)-790</f>
        <v>17</v>
      </c>
      <c r="O616" s="3" cm="1">
        <f t="array" ref="O616">SUMPRODUCT(--(($R$3:$R$793=R616)*($S$3:$S$793&gt;S616))+1)-790</f>
        <v>17</v>
      </c>
      <c r="P616" s="3" t="b">
        <f t="shared" si="54"/>
        <v>1</v>
      </c>
      <c r="R616" s="3" t="str">
        <f t="shared" si="55"/>
        <v>小学心理健康</v>
      </c>
      <c r="S616" s="3">
        <f t="shared" si="56"/>
        <v>76</v>
      </c>
      <c r="T616" s="3" t="str">
        <f t="shared" si="57"/>
        <v>小学心理健康</v>
      </c>
      <c r="U616" s="3">
        <f t="shared" si="58"/>
        <v>76</v>
      </c>
      <c r="V616" s="3">
        <f t="shared" si="59"/>
        <v>76</v>
      </c>
    </row>
    <row r="617" s="3" customFormat="1" ht="13" customHeight="1" spans="1:22">
      <c r="A617" s="12">
        <v>690</v>
      </c>
      <c r="B617" s="25" t="s">
        <v>1499</v>
      </c>
      <c r="C617" s="27" t="s">
        <v>97</v>
      </c>
      <c r="D617" s="25" t="s">
        <v>807</v>
      </c>
      <c r="E617" s="25" t="s">
        <v>1436</v>
      </c>
      <c r="F617" s="26">
        <v>55</v>
      </c>
      <c r="G617" s="15">
        <v>67</v>
      </c>
      <c r="H617" s="15" t="s">
        <v>809</v>
      </c>
      <c r="I617" s="21">
        <v>23</v>
      </c>
      <c r="J617" s="21">
        <v>8</v>
      </c>
      <c r="K617" s="21">
        <v>87.2</v>
      </c>
      <c r="L617" s="21">
        <v>87.2</v>
      </c>
      <c r="N617" s="3" cm="1">
        <f t="array" ref="N617">SUMPRODUCT(--(($T$3:$T$793=T617)*($U$3:$U$793&gt;U617))+1)-790</f>
        <v>43</v>
      </c>
      <c r="O617" s="3" cm="1">
        <f t="array" ref="O617">SUMPRODUCT(--(($R$3:$R$793=R617)*($S$3:$S$793&gt;S617))+1)-790</f>
        <v>43</v>
      </c>
      <c r="P617" s="3" t="b">
        <f t="shared" si="54"/>
        <v>1</v>
      </c>
      <c r="R617" s="3" t="str">
        <f t="shared" si="55"/>
        <v>小学心理健康</v>
      </c>
      <c r="S617" s="3">
        <f t="shared" si="56"/>
        <v>71.1</v>
      </c>
      <c r="T617" s="3" t="str">
        <f t="shared" si="57"/>
        <v>小学心理健康</v>
      </c>
      <c r="U617" s="3">
        <f t="shared" si="58"/>
        <v>71.1</v>
      </c>
      <c r="V617" s="3">
        <f t="shared" si="59"/>
        <v>71.1</v>
      </c>
    </row>
    <row r="618" s="3" customFormat="1" ht="13" customHeight="1" spans="1:22">
      <c r="A618" s="12">
        <v>656</v>
      </c>
      <c r="B618" s="25" t="s">
        <v>1467</v>
      </c>
      <c r="C618" s="27" t="s">
        <v>404</v>
      </c>
      <c r="D618" s="25" t="s">
        <v>807</v>
      </c>
      <c r="E618" s="25" t="s">
        <v>1436</v>
      </c>
      <c r="F618" s="26">
        <v>64.5</v>
      </c>
      <c r="G618" s="15">
        <v>31</v>
      </c>
      <c r="H618" s="15" t="s">
        <v>809</v>
      </c>
      <c r="I618" s="21">
        <v>23</v>
      </c>
      <c r="J618" s="21">
        <v>9</v>
      </c>
      <c r="K618" s="21">
        <v>82.38</v>
      </c>
      <c r="L618" s="21">
        <v>82.38</v>
      </c>
      <c r="N618" s="3" cm="1">
        <f t="array" ref="N618">SUMPRODUCT(--(($T$3:$T$793=T618)*($U$3:$U$793&gt;U618))+1)-790</f>
        <v>30</v>
      </c>
      <c r="O618" s="3" cm="1">
        <f t="array" ref="O618">SUMPRODUCT(--(($R$3:$R$793=R618)*($S$3:$S$793&gt;S618))+1)-790</f>
        <v>30</v>
      </c>
      <c r="P618" s="3" t="b">
        <f t="shared" si="54"/>
        <v>1</v>
      </c>
      <c r="R618" s="3" t="str">
        <f t="shared" si="55"/>
        <v>小学心理健康</v>
      </c>
      <c r="S618" s="3">
        <f t="shared" si="56"/>
        <v>73.44</v>
      </c>
      <c r="T618" s="3" t="str">
        <f t="shared" si="57"/>
        <v>小学心理健康</v>
      </c>
      <c r="U618" s="3">
        <f t="shared" si="58"/>
        <v>73.44</v>
      </c>
      <c r="V618" s="3">
        <f t="shared" si="59"/>
        <v>73.44</v>
      </c>
    </row>
    <row r="619" s="3" customFormat="1" ht="13" customHeight="1" spans="1:22">
      <c r="A619" s="12">
        <v>640</v>
      </c>
      <c r="B619" s="25" t="s">
        <v>1452</v>
      </c>
      <c r="C619" s="27" t="s">
        <v>534</v>
      </c>
      <c r="D619" s="25" t="s">
        <v>807</v>
      </c>
      <c r="E619" s="25" t="s">
        <v>1436</v>
      </c>
      <c r="F619" s="26">
        <v>69.5</v>
      </c>
      <c r="G619" s="15">
        <v>15</v>
      </c>
      <c r="H619" s="15" t="s">
        <v>809</v>
      </c>
      <c r="I619" s="21">
        <v>23</v>
      </c>
      <c r="J619" s="21">
        <v>10</v>
      </c>
      <c r="K619" s="21">
        <v>80.24</v>
      </c>
      <c r="L619" s="21">
        <v>80.24</v>
      </c>
      <c r="N619" s="3" cm="1">
        <f t="array" ref="N619">SUMPRODUCT(--(($T$3:$T$793=T619)*($U$3:$U$793&gt;U619))+1)-790</f>
        <v>21</v>
      </c>
      <c r="O619" s="3" cm="1">
        <f t="array" ref="O619">SUMPRODUCT(--(($R$3:$R$793=R619)*($S$3:$S$793&gt;S619))+1)-790</f>
        <v>21</v>
      </c>
      <c r="P619" s="3" t="b">
        <f t="shared" si="54"/>
        <v>1</v>
      </c>
      <c r="R619" s="3" t="str">
        <f t="shared" si="55"/>
        <v>小学心理健康</v>
      </c>
      <c r="S619" s="3">
        <f t="shared" si="56"/>
        <v>74.87</v>
      </c>
      <c r="T619" s="3" t="str">
        <f t="shared" si="57"/>
        <v>小学心理健康</v>
      </c>
      <c r="U619" s="3">
        <f t="shared" si="58"/>
        <v>74.87</v>
      </c>
      <c r="V619" s="3">
        <f t="shared" si="59"/>
        <v>74.87</v>
      </c>
    </row>
    <row r="620" s="3" customFormat="1" ht="13" customHeight="1" spans="1:22">
      <c r="A620" s="12">
        <v>681</v>
      </c>
      <c r="B620" s="25" t="s">
        <v>1490</v>
      </c>
      <c r="C620" s="27" t="s">
        <v>506</v>
      </c>
      <c r="D620" s="25" t="s">
        <v>807</v>
      </c>
      <c r="E620" s="25" t="s">
        <v>1436</v>
      </c>
      <c r="F620" s="26">
        <v>57.5</v>
      </c>
      <c r="G620" s="15">
        <v>58</v>
      </c>
      <c r="H620" s="15" t="s">
        <v>809</v>
      </c>
      <c r="I620" s="21">
        <v>23</v>
      </c>
      <c r="J620" s="21">
        <v>11</v>
      </c>
      <c r="K620" s="21">
        <v>80.72</v>
      </c>
      <c r="L620" s="21">
        <v>80.72</v>
      </c>
      <c r="N620" s="3" cm="1">
        <f t="array" ref="N620">SUMPRODUCT(--(($T$3:$T$793=T620)*($U$3:$U$793&gt;U620))+1)-790</f>
        <v>51</v>
      </c>
      <c r="O620" s="3" cm="1">
        <f t="array" ref="O620">SUMPRODUCT(--(($R$3:$R$793=R620)*($S$3:$S$793&gt;S620))+1)-790</f>
        <v>51</v>
      </c>
      <c r="P620" s="3" t="b">
        <f t="shared" si="54"/>
        <v>1</v>
      </c>
      <c r="R620" s="3" t="str">
        <f t="shared" si="55"/>
        <v>小学心理健康</v>
      </c>
      <c r="S620" s="3">
        <f t="shared" si="56"/>
        <v>69.11</v>
      </c>
      <c r="T620" s="3" t="str">
        <f t="shared" si="57"/>
        <v>小学心理健康</v>
      </c>
      <c r="U620" s="3">
        <f t="shared" si="58"/>
        <v>69.11</v>
      </c>
      <c r="V620" s="3">
        <f t="shared" si="59"/>
        <v>69.11</v>
      </c>
    </row>
    <row r="621" s="3" customFormat="1" ht="13" customHeight="1" spans="1:22">
      <c r="A621" s="12">
        <v>650</v>
      </c>
      <c r="B621" s="25" t="s">
        <v>1461</v>
      </c>
      <c r="C621" s="27" t="s">
        <v>380</v>
      </c>
      <c r="D621" s="25" t="s">
        <v>807</v>
      </c>
      <c r="E621" s="25" t="s">
        <v>1436</v>
      </c>
      <c r="F621" s="26">
        <v>65.5</v>
      </c>
      <c r="G621" s="15">
        <v>24</v>
      </c>
      <c r="H621" s="15" t="s">
        <v>809</v>
      </c>
      <c r="I621" s="21">
        <v>23</v>
      </c>
      <c r="J621" s="21">
        <v>12</v>
      </c>
      <c r="K621" s="21">
        <v>82.76</v>
      </c>
      <c r="L621" s="21">
        <v>82.76</v>
      </c>
      <c r="N621" s="3" cm="1">
        <f t="array" ref="N621">SUMPRODUCT(--(($T$3:$T$793=T621)*($U$3:$U$793&gt;U621))+1)-790</f>
        <v>26</v>
      </c>
      <c r="O621" s="3" cm="1">
        <f t="array" ref="O621">SUMPRODUCT(--(($R$3:$R$793=R621)*($S$3:$S$793&gt;S621))+1)-790</f>
        <v>26</v>
      </c>
      <c r="P621" s="3" t="b">
        <f t="shared" si="54"/>
        <v>1</v>
      </c>
      <c r="R621" s="3" t="str">
        <f t="shared" si="55"/>
        <v>小学心理健康</v>
      </c>
      <c r="S621" s="3">
        <f t="shared" si="56"/>
        <v>74.13</v>
      </c>
      <c r="T621" s="3" t="str">
        <f t="shared" si="57"/>
        <v>小学心理健康</v>
      </c>
      <c r="U621" s="3">
        <f t="shared" si="58"/>
        <v>74.13</v>
      </c>
      <c r="V621" s="3">
        <f t="shared" si="59"/>
        <v>74.13</v>
      </c>
    </row>
    <row r="622" s="3" customFormat="1" ht="13" customHeight="1" spans="1:22">
      <c r="A622" s="12">
        <v>693</v>
      </c>
      <c r="B622" s="25" t="s">
        <v>1502</v>
      </c>
      <c r="C622" s="27" t="s">
        <v>564</v>
      </c>
      <c r="D622" s="25" t="s">
        <v>807</v>
      </c>
      <c r="E622" s="25" t="s">
        <v>1436</v>
      </c>
      <c r="F622" s="26">
        <v>54.25</v>
      </c>
      <c r="G622" s="15">
        <v>70</v>
      </c>
      <c r="H622" s="15" t="s">
        <v>809</v>
      </c>
      <c r="I622" s="21">
        <v>23</v>
      </c>
      <c r="J622" s="21">
        <v>13</v>
      </c>
      <c r="K622" s="21">
        <v>79.54</v>
      </c>
      <c r="L622" s="21">
        <v>79.54</v>
      </c>
      <c r="N622" s="3" cm="1">
        <f t="array" ref="N622">SUMPRODUCT(--(($T$3:$T$793=T622)*($U$3:$U$793&gt;U622))+1)-790</f>
        <v>59</v>
      </c>
      <c r="O622" s="3" cm="1">
        <f t="array" ref="O622">SUMPRODUCT(--(($R$3:$R$793=R622)*($S$3:$S$793&gt;S622))+1)-790</f>
        <v>59</v>
      </c>
      <c r="P622" s="3" t="b">
        <f t="shared" si="54"/>
        <v>1</v>
      </c>
      <c r="R622" s="3" t="str">
        <f t="shared" si="55"/>
        <v>小学心理健康</v>
      </c>
      <c r="S622" s="3">
        <f t="shared" si="56"/>
        <v>66.895</v>
      </c>
      <c r="T622" s="3" t="str">
        <f t="shared" si="57"/>
        <v>小学心理健康</v>
      </c>
      <c r="U622" s="3">
        <f t="shared" si="58"/>
        <v>66.895</v>
      </c>
      <c r="V622" s="3">
        <f t="shared" si="59"/>
        <v>66.895</v>
      </c>
    </row>
    <row r="623" s="3" customFormat="1" ht="13" customHeight="1" spans="1:22">
      <c r="A623" s="12">
        <v>660</v>
      </c>
      <c r="B623" s="25" t="s">
        <v>1471</v>
      </c>
      <c r="C623" s="27" t="s">
        <v>385</v>
      </c>
      <c r="D623" s="25" t="s">
        <v>807</v>
      </c>
      <c r="E623" s="25" t="s">
        <v>1436</v>
      </c>
      <c r="F623" s="26">
        <v>63</v>
      </c>
      <c r="G623" s="15">
        <v>37</v>
      </c>
      <c r="H623" s="15" t="s">
        <v>809</v>
      </c>
      <c r="I623" s="21">
        <v>23</v>
      </c>
      <c r="J623" s="21">
        <v>14</v>
      </c>
      <c r="K623" s="21">
        <v>82.6</v>
      </c>
      <c r="L623" s="21">
        <v>82.6</v>
      </c>
      <c r="N623" s="3" cm="1">
        <f t="array" ref="N623">SUMPRODUCT(--(($T$3:$T$793=T623)*($U$3:$U$793&gt;U623))+1)-790</f>
        <v>33</v>
      </c>
      <c r="O623" s="3" cm="1">
        <f t="array" ref="O623">SUMPRODUCT(--(($R$3:$R$793=R623)*($S$3:$S$793&gt;S623))+1)-790</f>
        <v>33</v>
      </c>
      <c r="P623" s="3" t="b">
        <f t="shared" si="54"/>
        <v>1</v>
      </c>
      <c r="R623" s="3" t="str">
        <f t="shared" si="55"/>
        <v>小学心理健康</v>
      </c>
      <c r="S623" s="3">
        <f t="shared" si="56"/>
        <v>72.8</v>
      </c>
      <c r="T623" s="3" t="str">
        <f t="shared" si="57"/>
        <v>小学心理健康</v>
      </c>
      <c r="U623" s="3">
        <f t="shared" si="58"/>
        <v>72.8</v>
      </c>
      <c r="V623" s="3">
        <f t="shared" si="59"/>
        <v>72.8</v>
      </c>
    </row>
    <row r="624" s="3" customFormat="1" ht="13" customHeight="1" spans="1:22">
      <c r="A624" s="12">
        <v>634</v>
      </c>
      <c r="B624" s="25" t="s">
        <v>1446</v>
      </c>
      <c r="C624" s="27" t="s">
        <v>331</v>
      </c>
      <c r="D624" s="25" t="s">
        <v>807</v>
      </c>
      <c r="E624" s="25" t="s">
        <v>1436</v>
      </c>
      <c r="F624" s="26">
        <v>70.75</v>
      </c>
      <c r="G624" s="15">
        <v>11</v>
      </c>
      <c r="H624" s="15" t="s">
        <v>809</v>
      </c>
      <c r="I624" s="21">
        <v>23</v>
      </c>
      <c r="J624" s="21">
        <v>15</v>
      </c>
      <c r="K624" s="21">
        <v>83.42</v>
      </c>
      <c r="L624" s="21">
        <v>83.42</v>
      </c>
      <c r="N624" s="3" cm="1">
        <f t="array" ref="N624">SUMPRODUCT(--(($T$3:$T$793=T624)*($U$3:$U$793&gt;U624))+1)-790</f>
        <v>10</v>
      </c>
      <c r="O624" s="3" cm="1">
        <f t="array" ref="O624">SUMPRODUCT(--(($R$3:$R$793=R624)*($S$3:$S$793&gt;S624))+1)-790</f>
        <v>10</v>
      </c>
      <c r="P624" s="3" t="b">
        <f t="shared" si="54"/>
        <v>1</v>
      </c>
      <c r="R624" s="3" t="str">
        <f t="shared" si="55"/>
        <v>小学心理健康</v>
      </c>
      <c r="S624" s="3">
        <f t="shared" si="56"/>
        <v>77.085</v>
      </c>
      <c r="T624" s="3" t="str">
        <f t="shared" si="57"/>
        <v>小学心理健康</v>
      </c>
      <c r="U624" s="3">
        <f t="shared" si="58"/>
        <v>77.085</v>
      </c>
      <c r="V624" s="3">
        <f t="shared" si="59"/>
        <v>77.085</v>
      </c>
    </row>
    <row r="625" s="3" customFormat="1" ht="13" customHeight="1" spans="1:22">
      <c r="A625" s="12">
        <v>668</v>
      </c>
      <c r="B625" s="25" t="s">
        <v>1478</v>
      </c>
      <c r="C625" s="27" t="s">
        <v>423</v>
      </c>
      <c r="D625" s="25" t="s">
        <v>807</v>
      </c>
      <c r="E625" s="25" t="s">
        <v>1436</v>
      </c>
      <c r="F625" s="26">
        <v>61</v>
      </c>
      <c r="G625" s="15">
        <v>44</v>
      </c>
      <c r="H625" s="15" t="s">
        <v>809</v>
      </c>
      <c r="I625" s="21">
        <v>23</v>
      </c>
      <c r="J625" s="21">
        <v>16</v>
      </c>
      <c r="K625" s="21">
        <v>82.14</v>
      </c>
      <c r="L625" s="21">
        <v>82.14</v>
      </c>
      <c r="N625" s="3" cm="1">
        <f t="array" ref="N625">SUMPRODUCT(--(($T$3:$T$793=T625)*($U$3:$U$793&gt;U625))+1)-790</f>
        <v>39</v>
      </c>
      <c r="O625" s="3" cm="1">
        <f t="array" ref="O625">SUMPRODUCT(--(($R$3:$R$793=R625)*($S$3:$S$793&gt;S625))+1)-790</f>
        <v>39</v>
      </c>
      <c r="P625" s="3" t="b">
        <f t="shared" si="54"/>
        <v>1</v>
      </c>
      <c r="R625" s="3" t="str">
        <f t="shared" si="55"/>
        <v>小学心理健康</v>
      </c>
      <c r="S625" s="3">
        <f t="shared" si="56"/>
        <v>71.57</v>
      </c>
      <c r="T625" s="3" t="str">
        <f t="shared" si="57"/>
        <v>小学心理健康</v>
      </c>
      <c r="U625" s="3">
        <f t="shared" si="58"/>
        <v>71.57</v>
      </c>
      <c r="V625" s="3">
        <f t="shared" si="59"/>
        <v>71.57</v>
      </c>
    </row>
    <row r="626" s="3" customFormat="1" ht="13" customHeight="1" spans="1:22">
      <c r="A626" s="12">
        <v>639</v>
      </c>
      <c r="B626" s="25" t="s">
        <v>1451</v>
      </c>
      <c r="C626" s="27" t="s">
        <v>182</v>
      </c>
      <c r="D626" s="25" t="s">
        <v>807</v>
      </c>
      <c r="E626" s="25" t="s">
        <v>1436</v>
      </c>
      <c r="F626" s="26">
        <v>69.5</v>
      </c>
      <c r="G626" s="15">
        <v>15</v>
      </c>
      <c r="H626" s="15" t="s">
        <v>809</v>
      </c>
      <c r="I626" s="21">
        <v>23</v>
      </c>
      <c r="J626" s="21">
        <v>17</v>
      </c>
      <c r="K626" s="21">
        <v>85.94</v>
      </c>
      <c r="L626" s="21">
        <v>85.94</v>
      </c>
      <c r="N626" s="3" cm="1">
        <f t="array" ref="N626">SUMPRODUCT(--(($T$3:$T$793=T626)*($U$3:$U$793&gt;U626))+1)-790</f>
        <v>8</v>
      </c>
      <c r="O626" s="3" cm="1">
        <f t="array" ref="O626">SUMPRODUCT(--(($R$3:$R$793=R626)*($S$3:$S$793&gt;S626))+1)-790</f>
        <v>8</v>
      </c>
      <c r="P626" s="3" t="b">
        <f t="shared" si="54"/>
        <v>1</v>
      </c>
      <c r="R626" s="3" t="str">
        <f t="shared" si="55"/>
        <v>小学心理健康</v>
      </c>
      <c r="S626" s="3">
        <f t="shared" si="56"/>
        <v>77.72</v>
      </c>
      <c r="T626" s="3" t="str">
        <f t="shared" si="57"/>
        <v>小学心理健康</v>
      </c>
      <c r="U626" s="3">
        <f t="shared" si="58"/>
        <v>77.72</v>
      </c>
      <c r="V626" s="3">
        <f t="shared" si="59"/>
        <v>77.72</v>
      </c>
    </row>
    <row r="627" s="3" customFormat="1" ht="13" customHeight="1" spans="1:22">
      <c r="A627" s="12">
        <v>695</v>
      </c>
      <c r="B627" s="25" t="s">
        <v>1504</v>
      </c>
      <c r="C627" s="27" t="s">
        <v>712</v>
      </c>
      <c r="D627" s="25" t="s">
        <v>807</v>
      </c>
      <c r="E627" s="25" t="s">
        <v>1436</v>
      </c>
      <c r="F627" s="26">
        <v>53.75</v>
      </c>
      <c r="G627" s="15">
        <v>71</v>
      </c>
      <c r="H627" s="15" t="s">
        <v>809</v>
      </c>
      <c r="I627" s="21">
        <v>23</v>
      </c>
      <c r="J627" s="21">
        <v>18</v>
      </c>
      <c r="K627" s="21">
        <v>72.8</v>
      </c>
      <c r="L627" s="21">
        <v>72.8</v>
      </c>
      <c r="N627" s="3" cm="1">
        <f t="array" ref="N627">SUMPRODUCT(--(($T$3:$T$793=T627)*($U$3:$U$793&gt;U627))+1)-790</f>
        <v>64</v>
      </c>
      <c r="O627" s="3" cm="1">
        <f t="array" ref="O627">SUMPRODUCT(--(($R$3:$R$793=R627)*($S$3:$S$793&gt;S627))+1)-790</f>
        <v>64</v>
      </c>
      <c r="P627" s="3" t="b">
        <f t="shared" si="54"/>
        <v>1</v>
      </c>
      <c r="R627" s="3" t="str">
        <f t="shared" si="55"/>
        <v>小学心理健康</v>
      </c>
      <c r="S627" s="3">
        <f t="shared" si="56"/>
        <v>63.275</v>
      </c>
      <c r="T627" s="3" t="str">
        <f t="shared" si="57"/>
        <v>小学心理健康</v>
      </c>
      <c r="U627" s="3">
        <f t="shared" si="58"/>
        <v>63.275</v>
      </c>
      <c r="V627" s="3">
        <f t="shared" si="59"/>
        <v>63.275</v>
      </c>
    </row>
    <row r="628" s="3" customFormat="1" ht="13" customHeight="1" spans="1:22">
      <c r="A628" s="12">
        <v>624</v>
      </c>
      <c r="B628" s="25" t="s">
        <v>1435</v>
      </c>
      <c r="C628" s="27" t="s">
        <v>292</v>
      </c>
      <c r="D628" s="25" t="s">
        <v>807</v>
      </c>
      <c r="E628" s="25" t="s">
        <v>1436</v>
      </c>
      <c r="F628" s="26">
        <v>74.5</v>
      </c>
      <c r="G628" s="15">
        <v>1</v>
      </c>
      <c r="H628" s="15" t="s">
        <v>809</v>
      </c>
      <c r="I628" s="21">
        <v>23</v>
      </c>
      <c r="J628" s="21">
        <v>20</v>
      </c>
      <c r="K628" s="21">
        <v>84.14</v>
      </c>
      <c r="L628" s="21">
        <v>84.14</v>
      </c>
      <c r="N628" s="3" cm="1">
        <f t="array" ref="N628">SUMPRODUCT(--(($T$3:$T$793=T628)*($U$3:$U$793&gt;U628))+1)-790</f>
        <v>1</v>
      </c>
      <c r="O628" s="3" cm="1">
        <f t="array" ref="O628">SUMPRODUCT(--(($R$3:$R$793=R628)*($S$3:$S$793&gt;S628))+1)-790</f>
        <v>1</v>
      </c>
      <c r="P628" s="3" t="b">
        <f t="shared" si="54"/>
        <v>1</v>
      </c>
      <c r="R628" s="3" t="str">
        <f t="shared" si="55"/>
        <v>小学心理健康</v>
      </c>
      <c r="S628" s="3">
        <f t="shared" si="56"/>
        <v>79.32</v>
      </c>
      <c r="T628" s="3" t="str">
        <f t="shared" si="57"/>
        <v>小学心理健康</v>
      </c>
      <c r="U628" s="3">
        <f t="shared" si="58"/>
        <v>79.32</v>
      </c>
      <c r="V628" s="3">
        <f t="shared" si="59"/>
        <v>79.32</v>
      </c>
    </row>
    <row r="629" s="3" customFormat="1" ht="13" customHeight="1" spans="1:22">
      <c r="A629" s="12">
        <v>644</v>
      </c>
      <c r="B629" s="25" t="s">
        <v>1456</v>
      </c>
      <c r="C629" s="27" t="s">
        <v>106</v>
      </c>
      <c r="D629" s="25" t="s">
        <v>807</v>
      </c>
      <c r="E629" s="25" t="s">
        <v>1436</v>
      </c>
      <c r="F629" s="26">
        <v>66</v>
      </c>
      <c r="G629" s="15">
        <v>21</v>
      </c>
      <c r="H629" s="15" t="s">
        <v>809</v>
      </c>
      <c r="I629" s="21">
        <v>23</v>
      </c>
      <c r="J629" s="21">
        <v>21</v>
      </c>
      <c r="K629" s="21">
        <v>87.02</v>
      </c>
      <c r="L629" s="21">
        <v>87.02</v>
      </c>
      <c r="N629" s="3" cm="1">
        <f t="array" ref="N629">SUMPRODUCT(--(($T$3:$T$793=T629)*($U$3:$U$793&gt;U629))+1)-790</f>
        <v>14</v>
      </c>
      <c r="O629" s="3" cm="1">
        <f t="array" ref="O629">SUMPRODUCT(--(($R$3:$R$793=R629)*($S$3:$S$793&gt;S629))+1)-790</f>
        <v>14</v>
      </c>
      <c r="P629" s="3" t="b">
        <f t="shared" si="54"/>
        <v>1</v>
      </c>
      <c r="R629" s="3" t="str">
        <f t="shared" si="55"/>
        <v>小学心理健康</v>
      </c>
      <c r="S629" s="3">
        <f t="shared" si="56"/>
        <v>76.51</v>
      </c>
      <c r="T629" s="3" t="str">
        <f t="shared" si="57"/>
        <v>小学心理健康</v>
      </c>
      <c r="U629" s="3">
        <f t="shared" si="58"/>
        <v>76.51</v>
      </c>
      <c r="V629" s="3">
        <f t="shared" si="59"/>
        <v>76.51</v>
      </c>
    </row>
    <row r="630" s="3" customFormat="1" ht="13" customHeight="1" spans="1:22">
      <c r="A630" s="12">
        <v>628</v>
      </c>
      <c r="B630" s="25" t="s">
        <v>1440</v>
      </c>
      <c r="C630" s="27" t="s">
        <v>187</v>
      </c>
      <c r="D630" s="25" t="s">
        <v>807</v>
      </c>
      <c r="E630" s="25" t="s">
        <v>1436</v>
      </c>
      <c r="F630" s="26">
        <v>72</v>
      </c>
      <c r="G630" s="15">
        <v>5</v>
      </c>
      <c r="H630" s="15" t="s">
        <v>809</v>
      </c>
      <c r="I630" s="21">
        <v>23</v>
      </c>
      <c r="J630" s="21">
        <v>22</v>
      </c>
      <c r="K630" s="21">
        <v>85.84</v>
      </c>
      <c r="L630" s="21">
        <v>85.84</v>
      </c>
      <c r="N630" s="3" cm="1">
        <f t="array" ref="N630">SUMPRODUCT(--(($T$3:$T$793=T630)*($U$3:$U$793&gt;U630))+1)-790</f>
        <v>2</v>
      </c>
      <c r="O630" s="3" cm="1">
        <f t="array" ref="O630">SUMPRODUCT(--(($R$3:$R$793=R630)*($S$3:$S$793&gt;S630))+1)-790</f>
        <v>2</v>
      </c>
      <c r="P630" s="3" t="b">
        <f t="shared" si="54"/>
        <v>1</v>
      </c>
      <c r="R630" s="3" t="str">
        <f t="shared" si="55"/>
        <v>小学心理健康</v>
      </c>
      <c r="S630" s="3">
        <f t="shared" si="56"/>
        <v>78.92</v>
      </c>
      <c r="T630" s="3" t="str">
        <f t="shared" si="57"/>
        <v>小学心理健康</v>
      </c>
      <c r="U630" s="3">
        <f t="shared" si="58"/>
        <v>78.92</v>
      </c>
      <c r="V630" s="3">
        <f t="shared" si="59"/>
        <v>78.92</v>
      </c>
    </row>
    <row r="631" s="3" customFormat="1" ht="13" customHeight="1" spans="1:22">
      <c r="A631" s="12">
        <v>692</v>
      </c>
      <c r="B631" s="25" t="s">
        <v>1501</v>
      </c>
      <c r="C631" s="27" t="s">
        <v>351</v>
      </c>
      <c r="D631" s="25" t="s">
        <v>807</v>
      </c>
      <c r="E631" s="25" t="s">
        <v>1436</v>
      </c>
      <c r="F631" s="26">
        <v>54.75</v>
      </c>
      <c r="G631" s="15">
        <v>69</v>
      </c>
      <c r="H631" s="15" t="s">
        <v>809</v>
      </c>
      <c r="I631" s="21">
        <v>23</v>
      </c>
      <c r="J631" s="21">
        <v>23</v>
      </c>
      <c r="K631" s="21">
        <v>83.12</v>
      </c>
      <c r="L631" s="21">
        <v>83.12</v>
      </c>
      <c r="N631" s="3" cm="1">
        <f t="array" ref="N631">SUMPRODUCT(--(($T$3:$T$793=T631)*($U$3:$U$793&gt;U631))+1)-790</f>
        <v>53</v>
      </c>
      <c r="O631" s="3" cm="1">
        <f t="array" ref="O631">SUMPRODUCT(--(($R$3:$R$793=R631)*($S$3:$S$793&gt;S631))+1)-790</f>
        <v>53</v>
      </c>
      <c r="P631" s="3" t="b">
        <f t="shared" si="54"/>
        <v>1</v>
      </c>
      <c r="R631" s="3" t="str">
        <f t="shared" si="55"/>
        <v>小学心理健康</v>
      </c>
      <c r="S631" s="3">
        <f t="shared" si="56"/>
        <v>68.935</v>
      </c>
      <c r="T631" s="3" t="str">
        <f t="shared" si="57"/>
        <v>小学心理健康</v>
      </c>
      <c r="U631" s="3">
        <f t="shared" si="58"/>
        <v>68.935</v>
      </c>
      <c r="V631" s="3">
        <f t="shared" si="59"/>
        <v>68.935</v>
      </c>
    </row>
    <row r="632" s="3" customFormat="1" ht="13" customHeight="1" spans="1:22">
      <c r="A632" s="12">
        <v>665</v>
      </c>
      <c r="B632" s="25" t="s">
        <v>1475</v>
      </c>
      <c r="C632" s="27" t="s">
        <v>721</v>
      </c>
      <c r="D632" s="25" t="s">
        <v>807</v>
      </c>
      <c r="E632" s="25" t="s">
        <v>1436</v>
      </c>
      <c r="F632" s="26">
        <v>61.5</v>
      </c>
      <c r="G632" s="15">
        <v>42</v>
      </c>
      <c r="H632" s="15" t="s">
        <v>809</v>
      </c>
      <c r="I632" s="21">
        <v>23</v>
      </c>
      <c r="J632" s="21">
        <v>25</v>
      </c>
      <c r="K632" s="21">
        <v>68</v>
      </c>
      <c r="L632" s="21">
        <v>68</v>
      </c>
      <c r="N632" s="3" cm="1">
        <f t="array" ref="N632">SUMPRODUCT(--(($T$3:$T$793=T632)*($U$3:$U$793&gt;U632))+1)-790</f>
        <v>63</v>
      </c>
      <c r="O632" s="3" cm="1">
        <f t="array" ref="O632">SUMPRODUCT(--(($R$3:$R$793=R632)*($S$3:$S$793&gt;S632))+1)-790</f>
        <v>63</v>
      </c>
      <c r="P632" s="3" t="b">
        <f t="shared" si="54"/>
        <v>1</v>
      </c>
      <c r="R632" s="3" t="str">
        <f t="shared" si="55"/>
        <v>小学心理健康</v>
      </c>
      <c r="S632" s="3">
        <f t="shared" si="56"/>
        <v>64.75</v>
      </c>
      <c r="T632" s="3" t="str">
        <f t="shared" si="57"/>
        <v>小学心理健康</v>
      </c>
      <c r="U632" s="3">
        <f t="shared" si="58"/>
        <v>64.75</v>
      </c>
      <c r="V632" s="3">
        <f t="shared" si="59"/>
        <v>64.75</v>
      </c>
    </row>
    <row r="633" s="3" customFormat="1" ht="13" customHeight="1" spans="1:22">
      <c r="A633" s="12">
        <v>662</v>
      </c>
      <c r="B633" s="25" t="s">
        <v>1310</v>
      </c>
      <c r="C633" s="27" t="s">
        <v>715</v>
      </c>
      <c r="D633" s="25" t="s">
        <v>807</v>
      </c>
      <c r="E633" s="25" t="s">
        <v>1436</v>
      </c>
      <c r="F633" s="26">
        <v>62.75</v>
      </c>
      <c r="G633" s="15">
        <v>39</v>
      </c>
      <c r="H633" s="15" t="s">
        <v>809</v>
      </c>
      <c r="I633" s="21">
        <v>24</v>
      </c>
      <c r="J633" s="21">
        <v>1</v>
      </c>
      <c r="K633" s="21">
        <v>70.92</v>
      </c>
      <c r="L633" s="21">
        <v>70.92</v>
      </c>
      <c r="N633" s="3" cm="1">
        <f t="array" ref="N633">SUMPRODUCT(--(($T$3:$T$793=T633)*($U$3:$U$793&gt;U633))+1)-790</f>
        <v>60</v>
      </c>
      <c r="O633" s="3" cm="1">
        <f t="array" ref="O633">SUMPRODUCT(--(($R$3:$R$793=R633)*($S$3:$S$793&gt;S633))+1)-790</f>
        <v>60</v>
      </c>
      <c r="P633" s="3" t="b">
        <f t="shared" si="54"/>
        <v>1</v>
      </c>
      <c r="R633" s="3" t="str">
        <f t="shared" si="55"/>
        <v>小学心理健康</v>
      </c>
      <c r="S633" s="3">
        <f t="shared" si="56"/>
        <v>66.835</v>
      </c>
      <c r="T633" s="3" t="str">
        <f t="shared" si="57"/>
        <v>小学心理健康</v>
      </c>
      <c r="U633" s="3">
        <f t="shared" si="58"/>
        <v>66.835</v>
      </c>
      <c r="V633" s="3">
        <f t="shared" si="59"/>
        <v>66.835</v>
      </c>
    </row>
    <row r="634" s="3" customFormat="1" ht="13" customHeight="1" spans="1:22">
      <c r="A634" s="12">
        <v>651</v>
      </c>
      <c r="B634" s="25" t="s">
        <v>1462</v>
      </c>
      <c r="C634" s="27" t="s">
        <v>312</v>
      </c>
      <c r="D634" s="25" t="s">
        <v>807</v>
      </c>
      <c r="E634" s="25" t="s">
        <v>1436</v>
      </c>
      <c r="F634" s="26">
        <v>65</v>
      </c>
      <c r="G634" s="15">
        <v>28</v>
      </c>
      <c r="H634" s="15" t="s">
        <v>809</v>
      </c>
      <c r="I634" s="21">
        <v>24</v>
      </c>
      <c r="J634" s="21">
        <v>2</v>
      </c>
      <c r="K634" s="21">
        <v>83.84</v>
      </c>
      <c r="L634" s="21">
        <v>83.84</v>
      </c>
      <c r="N634" s="3" cm="1">
        <f t="array" ref="N634">SUMPRODUCT(--(($T$3:$T$793=T634)*($U$3:$U$793&gt;U634))+1)-790</f>
        <v>23</v>
      </c>
      <c r="O634" s="3" cm="1">
        <f t="array" ref="O634">SUMPRODUCT(--(($R$3:$R$793=R634)*($S$3:$S$793&gt;S634))+1)-790</f>
        <v>23</v>
      </c>
      <c r="P634" s="3" t="b">
        <f t="shared" si="54"/>
        <v>1</v>
      </c>
      <c r="R634" s="3" t="str">
        <f t="shared" si="55"/>
        <v>小学心理健康</v>
      </c>
      <c r="S634" s="3">
        <f t="shared" si="56"/>
        <v>74.42</v>
      </c>
      <c r="T634" s="3" t="str">
        <f t="shared" si="57"/>
        <v>小学心理健康</v>
      </c>
      <c r="U634" s="3">
        <f t="shared" si="58"/>
        <v>74.42</v>
      </c>
      <c r="V634" s="3">
        <f t="shared" si="59"/>
        <v>74.42</v>
      </c>
    </row>
    <row r="635" s="3" customFormat="1" ht="13" customHeight="1" spans="1:22">
      <c r="A635" s="12">
        <v>643</v>
      </c>
      <c r="B635" s="25" t="s">
        <v>1455</v>
      </c>
      <c r="C635" s="27" t="s">
        <v>89</v>
      </c>
      <c r="D635" s="25" t="s">
        <v>807</v>
      </c>
      <c r="E635" s="25" t="s">
        <v>1436</v>
      </c>
      <c r="F635" s="26">
        <v>66.25</v>
      </c>
      <c r="G635" s="15">
        <v>20</v>
      </c>
      <c r="H635" s="15" t="s">
        <v>809</v>
      </c>
      <c r="I635" s="21">
        <v>24</v>
      </c>
      <c r="J635" s="21">
        <v>3</v>
      </c>
      <c r="K635" s="21">
        <v>87.3</v>
      </c>
      <c r="L635" s="21">
        <v>87.3</v>
      </c>
      <c r="N635" s="3" cm="1">
        <f t="array" ref="N635">SUMPRODUCT(--(($T$3:$T$793=T635)*($U$3:$U$793&gt;U635))+1)-790</f>
        <v>12</v>
      </c>
      <c r="O635" s="3" cm="1">
        <f t="array" ref="O635">SUMPRODUCT(--(($R$3:$R$793=R635)*($S$3:$S$793&gt;S635))+1)-790</f>
        <v>12</v>
      </c>
      <c r="P635" s="3" t="b">
        <f t="shared" si="54"/>
        <v>1</v>
      </c>
      <c r="R635" s="3" t="str">
        <f t="shared" si="55"/>
        <v>小学心理健康</v>
      </c>
      <c r="S635" s="3">
        <f t="shared" si="56"/>
        <v>76.775</v>
      </c>
      <c r="T635" s="3" t="str">
        <f t="shared" si="57"/>
        <v>小学心理健康</v>
      </c>
      <c r="U635" s="3">
        <f t="shared" si="58"/>
        <v>76.775</v>
      </c>
      <c r="V635" s="3">
        <f t="shared" si="59"/>
        <v>76.775</v>
      </c>
    </row>
    <row r="636" s="3" customFormat="1" ht="13" customHeight="1" spans="1:22">
      <c r="A636" s="12">
        <v>655</v>
      </c>
      <c r="B636" s="25" t="s">
        <v>1466</v>
      </c>
      <c r="C636" s="27" t="s">
        <v>520</v>
      </c>
      <c r="D636" s="25" t="s">
        <v>807</v>
      </c>
      <c r="E636" s="25" t="s">
        <v>1436</v>
      </c>
      <c r="F636" s="26">
        <v>64.5</v>
      </c>
      <c r="G636" s="15">
        <v>31</v>
      </c>
      <c r="H636" s="15" t="s">
        <v>809</v>
      </c>
      <c r="I636" s="21">
        <v>24</v>
      </c>
      <c r="J636" s="21">
        <v>4</v>
      </c>
      <c r="K636" s="21">
        <v>80.48</v>
      </c>
      <c r="L636" s="21">
        <v>80.48</v>
      </c>
      <c r="N636" s="3" cm="1">
        <f t="array" ref="N636">SUMPRODUCT(--(($T$3:$T$793=T636)*($U$3:$U$793&gt;U636))+1)-790</f>
        <v>34</v>
      </c>
      <c r="O636" s="3" cm="1">
        <f t="array" ref="O636">SUMPRODUCT(--(($R$3:$R$793=R636)*($S$3:$S$793&gt;S636))+1)-790</f>
        <v>34</v>
      </c>
      <c r="P636" s="3" t="b">
        <f t="shared" si="54"/>
        <v>1</v>
      </c>
      <c r="R636" s="3" t="str">
        <f t="shared" si="55"/>
        <v>小学心理健康</v>
      </c>
      <c r="S636" s="3">
        <f t="shared" si="56"/>
        <v>72.49</v>
      </c>
      <c r="T636" s="3" t="str">
        <f t="shared" si="57"/>
        <v>小学心理健康</v>
      </c>
      <c r="U636" s="3">
        <f t="shared" si="58"/>
        <v>72.49</v>
      </c>
      <c r="V636" s="3">
        <f t="shared" si="59"/>
        <v>72.49</v>
      </c>
    </row>
    <row r="637" s="3" customFormat="1" ht="13" customHeight="1" spans="1:22">
      <c r="A637" s="12">
        <v>632</v>
      </c>
      <c r="B637" s="25" t="s">
        <v>1444</v>
      </c>
      <c r="C637" s="27" t="s">
        <v>657</v>
      </c>
      <c r="D637" s="25" t="s">
        <v>807</v>
      </c>
      <c r="E637" s="25" t="s">
        <v>1436</v>
      </c>
      <c r="F637" s="26">
        <v>71</v>
      </c>
      <c r="G637" s="15">
        <v>9</v>
      </c>
      <c r="H637" s="15" t="s">
        <v>809</v>
      </c>
      <c r="I637" s="21">
        <v>24</v>
      </c>
      <c r="J637" s="21">
        <v>5</v>
      </c>
      <c r="K637" s="21">
        <v>76.82</v>
      </c>
      <c r="L637" s="21">
        <v>76.82</v>
      </c>
      <c r="N637" s="3" cm="1">
        <f t="array" ref="N637">SUMPRODUCT(--(($T$3:$T$793=T637)*($U$3:$U$793&gt;U637))+1)-790</f>
        <v>27</v>
      </c>
      <c r="O637" s="3" cm="1">
        <f t="array" ref="O637">SUMPRODUCT(--(($R$3:$R$793=R637)*($S$3:$S$793&gt;S637))+1)-790</f>
        <v>27</v>
      </c>
      <c r="P637" s="3" t="b">
        <f t="shared" si="54"/>
        <v>1</v>
      </c>
      <c r="R637" s="3" t="str">
        <f t="shared" si="55"/>
        <v>小学心理健康</v>
      </c>
      <c r="S637" s="3">
        <f t="shared" si="56"/>
        <v>73.91</v>
      </c>
      <c r="T637" s="3" t="str">
        <f t="shared" si="57"/>
        <v>小学心理健康</v>
      </c>
      <c r="U637" s="3">
        <f t="shared" si="58"/>
        <v>73.91</v>
      </c>
      <c r="V637" s="3">
        <f t="shared" si="59"/>
        <v>73.91</v>
      </c>
    </row>
    <row r="638" s="3" customFormat="1" ht="13" customHeight="1" spans="1:22">
      <c r="A638" s="12">
        <v>635</v>
      </c>
      <c r="B638" s="25" t="s">
        <v>1447</v>
      </c>
      <c r="C638" s="27" t="s">
        <v>386</v>
      </c>
      <c r="D638" s="25" t="s">
        <v>807</v>
      </c>
      <c r="E638" s="25" t="s">
        <v>1436</v>
      </c>
      <c r="F638" s="26">
        <v>70.5</v>
      </c>
      <c r="G638" s="15">
        <v>12</v>
      </c>
      <c r="H638" s="15" t="s">
        <v>809</v>
      </c>
      <c r="I638" s="21">
        <v>24</v>
      </c>
      <c r="J638" s="21">
        <v>6</v>
      </c>
      <c r="K638" s="21">
        <v>82.6</v>
      </c>
      <c r="L638" s="21">
        <v>82.6</v>
      </c>
      <c r="N638" s="3" cm="1">
        <f t="array" ref="N638">SUMPRODUCT(--(($T$3:$T$793=T638)*($U$3:$U$793&gt;U638))+1)-790</f>
        <v>13</v>
      </c>
      <c r="O638" s="3" cm="1">
        <f t="array" ref="O638">SUMPRODUCT(--(($R$3:$R$793=R638)*($S$3:$S$793&gt;S638))+1)-790</f>
        <v>13</v>
      </c>
      <c r="P638" s="3" t="b">
        <f t="shared" si="54"/>
        <v>1</v>
      </c>
      <c r="R638" s="3" t="str">
        <f t="shared" si="55"/>
        <v>小学心理健康</v>
      </c>
      <c r="S638" s="3">
        <f t="shared" si="56"/>
        <v>76.55</v>
      </c>
      <c r="T638" s="3" t="str">
        <f t="shared" si="57"/>
        <v>小学心理健康</v>
      </c>
      <c r="U638" s="3">
        <f t="shared" si="58"/>
        <v>76.55</v>
      </c>
      <c r="V638" s="3">
        <f t="shared" si="59"/>
        <v>76.55</v>
      </c>
    </row>
    <row r="639" s="3" customFormat="1" ht="13" customHeight="1" spans="1:22">
      <c r="A639" s="12">
        <v>626</v>
      </c>
      <c r="B639" s="25" t="s">
        <v>1438</v>
      </c>
      <c r="C639" s="27" t="s">
        <v>374</v>
      </c>
      <c r="D639" s="25" t="s">
        <v>807</v>
      </c>
      <c r="E639" s="25" t="s">
        <v>1436</v>
      </c>
      <c r="F639" s="26">
        <v>73</v>
      </c>
      <c r="G639" s="15">
        <v>3</v>
      </c>
      <c r="H639" s="15" t="s">
        <v>809</v>
      </c>
      <c r="I639" s="21">
        <v>24</v>
      </c>
      <c r="J639" s="21">
        <v>7</v>
      </c>
      <c r="K639" s="21">
        <v>82.82</v>
      </c>
      <c r="L639" s="21">
        <v>82.82</v>
      </c>
      <c r="N639" s="3" cm="1">
        <f t="array" ref="N639">SUMPRODUCT(--(($T$3:$T$793=T639)*($U$3:$U$793&gt;U639))+1)-790</f>
        <v>7</v>
      </c>
      <c r="O639" s="3" cm="1">
        <f t="array" ref="O639">SUMPRODUCT(--(($R$3:$R$793=R639)*($S$3:$S$793&gt;S639))+1)-790</f>
        <v>7</v>
      </c>
      <c r="P639" s="3" t="b">
        <f t="shared" si="54"/>
        <v>1</v>
      </c>
      <c r="R639" s="3" t="str">
        <f t="shared" si="55"/>
        <v>小学心理健康</v>
      </c>
      <c r="S639" s="3">
        <f t="shared" si="56"/>
        <v>77.91</v>
      </c>
      <c r="T639" s="3" t="str">
        <f t="shared" si="57"/>
        <v>小学心理健康</v>
      </c>
      <c r="U639" s="3">
        <f t="shared" si="58"/>
        <v>77.91</v>
      </c>
      <c r="V639" s="3">
        <f t="shared" si="59"/>
        <v>77.91</v>
      </c>
    </row>
    <row r="640" s="3" customFormat="1" ht="13" customHeight="1" spans="1:22">
      <c r="A640" s="12">
        <v>677</v>
      </c>
      <c r="B640" s="25" t="s">
        <v>1486</v>
      </c>
      <c r="C640" s="27" t="s">
        <v>454</v>
      </c>
      <c r="D640" s="25" t="s">
        <v>807</v>
      </c>
      <c r="E640" s="25" t="s">
        <v>1436</v>
      </c>
      <c r="F640" s="26">
        <v>58.5</v>
      </c>
      <c r="G640" s="15">
        <v>54</v>
      </c>
      <c r="H640" s="15" t="s">
        <v>809</v>
      </c>
      <c r="I640" s="21">
        <v>24</v>
      </c>
      <c r="J640" s="21">
        <v>8</v>
      </c>
      <c r="K640" s="21">
        <v>81.68</v>
      </c>
      <c r="L640" s="21">
        <v>81.68</v>
      </c>
      <c r="N640" s="3" cm="1">
        <f t="array" ref="N640">SUMPRODUCT(--(($T$3:$T$793=T640)*($U$3:$U$793&gt;U640))+1)-790</f>
        <v>50</v>
      </c>
      <c r="O640" s="3" cm="1">
        <f t="array" ref="O640">SUMPRODUCT(--(($R$3:$R$793=R640)*($S$3:$S$793&gt;S640))+1)-790</f>
        <v>50</v>
      </c>
      <c r="P640" s="3" t="b">
        <f t="shared" si="54"/>
        <v>1</v>
      </c>
      <c r="R640" s="3" t="str">
        <f t="shared" si="55"/>
        <v>小学心理健康</v>
      </c>
      <c r="S640" s="3">
        <f t="shared" si="56"/>
        <v>70.09</v>
      </c>
      <c r="T640" s="3" t="str">
        <f t="shared" si="57"/>
        <v>小学心理健康</v>
      </c>
      <c r="U640" s="3">
        <f t="shared" si="58"/>
        <v>70.09</v>
      </c>
      <c r="V640" s="3">
        <f t="shared" si="59"/>
        <v>70.09</v>
      </c>
    </row>
    <row r="641" s="3" customFormat="1" ht="13" customHeight="1" spans="1:22">
      <c r="A641" s="12">
        <v>698</v>
      </c>
      <c r="B641" s="25" t="s">
        <v>1507</v>
      </c>
      <c r="C641" s="27" t="s">
        <v>528</v>
      </c>
      <c r="D641" s="25" t="s">
        <v>807</v>
      </c>
      <c r="E641" s="25" t="s">
        <v>1436</v>
      </c>
      <c r="F641" s="26">
        <v>53</v>
      </c>
      <c r="G641" s="15">
        <v>74</v>
      </c>
      <c r="H641" s="15" t="s">
        <v>809</v>
      </c>
      <c r="I641" s="21">
        <v>24</v>
      </c>
      <c r="J641" s="21">
        <v>9</v>
      </c>
      <c r="K641" s="21">
        <v>80.3</v>
      </c>
      <c r="L641" s="21">
        <v>80.3</v>
      </c>
      <c r="N641" s="3" cm="1">
        <f t="array" ref="N641">SUMPRODUCT(--(($T$3:$T$793=T641)*($U$3:$U$793&gt;U641))+1)-790</f>
        <v>61</v>
      </c>
      <c r="O641" s="3" cm="1">
        <f t="array" ref="O641">SUMPRODUCT(--(($R$3:$R$793=R641)*($S$3:$S$793&gt;S641))+1)-790</f>
        <v>61</v>
      </c>
      <c r="P641" s="3" t="b">
        <f t="shared" si="54"/>
        <v>1</v>
      </c>
      <c r="R641" s="3" t="str">
        <f t="shared" si="55"/>
        <v>小学心理健康</v>
      </c>
      <c r="S641" s="3">
        <f t="shared" si="56"/>
        <v>66.65</v>
      </c>
      <c r="T641" s="3" t="str">
        <f t="shared" si="57"/>
        <v>小学心理健康</v>
      </c>
      <c r="U641" s="3">
        <f t="shared" si="58"/>
        <v>66.65</v>
      </c>
      <c r="V641" s="3">
        <f t="shared" si="59"/>
        <v>66.65</v>
      </c>
    </row>
    <row r="642" s="3" customFormat="1" ht="13" customHeight="1" spans="1:22">
      <c r="A642" s="12">
        <v>648</v>
      </c>
      <c r="B642" s="25" t="s">
        <v>905</v>
      </c>
      <c r="C642" s="27" t="s">
        <v>191</v>
      </c>
      <c r="D642" s="25" t="s">
        <v>807</v>
      </c>
      <c r="E642" s="25" t="s">
        <v>1436</v>
      </c>
      <c r="F642" s="26">
        <v>65.5</v>
      </c>
      <c r="G642" s="15">
        <v>24</v>
      </c>
      <c r="H642" s="15" t="s">
        <v>809</v>
      </c>
      <c r="I642" s="21">
        <v>24</v>
      </c>
      <c r="J642" s="21">
        <v>10</v>
      </c>
      <c r="K642" s="21">
        <v>85.8</v>
      </c>
      <c r="L642" s="21">
        <v>85.8</v>
      </c>
      <c r="N642" s="3" cm="1">
        <f t="array" ref="N642">SUMPRODUCT(--(($T$3:$T$793=T642)*($U$3:$U$793&gt;U642))+1)-790</f>
        <v>19</v>
      </c>
      <c r="O642" s="3" cm="1">
        <f t="array" ref="O642">SUMPRODUCT(--(($R$3:$R$793=R642)*($S$3:$S$793&gt;S642))+1)-790</f>
        <v>19</v>
      </c>
      <c r="P642" s="3" t="b">
        <f t="shared" si="54"/>
        <v>1</v>
      </c>
      <c r="R642" s="3" t="str">
        <f t="shared" si="55"/>
        <v>小学心理健康</v>
      </c>
      <c r="S642" s="3">
        <f t="shared" si="56"/>
        <v>75.65</v>
      </c>
      <c r="T642" s="3" t="str">
        <f t="shared" si="57"/>
        <v>小学心理健康</v>
      </c>
      <c r="U642" s="3">
        <f t="shared" si="58"/>
        <v>75.65</v>
      </c>
      <c r="V642" s="3">
        <f t="shared" si="59"/>
        <v>75.65</v>
      </c>
    </row>
    <row r="643" s="3" customFormat="1" ht="13" customHeight="1" spans="1:22">
      <c r="A643" s="12">
        <v>649</v>
      </c>
      <c r="B643" s="25" t="s">
        <v>1460</v>
      </c>
      <c r="C643" s="27" t="s">
        <v>527</v>
      </c>
      <c r="D643" s="25" t="s">
        <v>807</v>
      </c>
      <c r="E643" s="25" t="s">
        <v>1436</v>
      </c>
      <c r="F643" s="26">
        <v>65.5</v>
      </c>
      <c r="G643" s="15">
        <v>24</v>
      </c>
      <c r="H643" s="15" t="s">
        <v>809</v>
      </c>
      <c r="I643" s="21">
        <v>24</v>
      </c>
      <c r="J643" s="21">
        <v>11</v>
      </c>
      <c r="K643" s="21">
        <v>80.32</v>
      </c>
      <c r="L643" s="21">
        <v>80.32</v>
      </c>
      <c r="N643" s="3" cm="1">
        <f t="array" ref="N643">SUMPRODUCT(--(($T$3:$T$793=T643)*($U$3:$U$793&gt;U643))+1)-790</f>
        <v>32</v>
      </c>
      <c r="O643" s="3" cm="1">
        <f t="array" ref="O643">SUMPRODUCT(--(($R$3:$R$793=R643)*($S$3:$S$793&gt;S643))+1)-790</f>
        <v>32</v>
      </c>
      <c r="P643" s="3" t="b">
        <f t="shared" ref="P643:P706" si="60">N643=O643</f>
        <v>1</v>
      </c>
      <c r="R643" s="3" t="str">
        <f t="shared" ref="R643:R706" si="61">D643&amp;E643</f>
        <v>小学心理健康</v>
      </c>
      <c r="S643" s="3">
        <f t="shared" ref="S643:S706" si="62">F643*0.5+L643*0.5</f>
        <v>72.91</v>
      </c>
      <c r="T643" s="3" t="str">
        <f t="shared" ref="T643:T706" si="63">D643&amp;E643</f>
        <v>小学心理健康</v>
      </c>
      <c r="U643" s="3">
        <f t="shared" ref="U643:U706" si="64">F643*0.5+K643*0.5</f>
        <v>72.91</v>
      </c>
      <c r="V643" s="3">
        <f t="shared" ref="V643:V706" si="65">F643*0.5+L643*0.5</f>
        <v>72.91</v>
      </c>
    </row>
    <row r="644" s="3" customFormat="1" ht="13" customHeight="1" spans="1:22">
      <c r="A644" s="12">
        <v>642</v>
      </c>
      <c r="B644" s="25" t="s">
        <v>1454</v>
      </c>
      <c r="C644" s="27" t="s">
        <v>431</v>
      </c>
      <c r="D644" s="25" t="s">
        <v>807</v>
      </c>
      <c r="E644" s="25" t="s">
        <v>1436</v>
      </c>
      <c r="F644" s="26">
        <v>67.5</v>
      </c>
      <c r="G644" s="15">
        <v>19</v>
      </c>
      <c r="H644" s="15" t="s">
        <v>809</v>
      </c>
      <c r="I644" s="21">
        <v>24</v>
      </c>
      <c r="J644" s="21">
        <v>12</v>
      </c>
      <c r="K644" s="21">
        <v>82.04</v>
      </c>
      <c r="L644" s="21">
        <v>82.04</v>
      </c>
      <c r="N644" s="3" cm="1">
        <f t="array" ref="N644">SUMPRODUCT(--(($T$3:$T$793=T644)*($U$3:$U$793&gt;U644))+1)-790</f>
        <v>22</v>
      </c>
      <c r="O644" s="3" cm="1">
        <f t="array" ref="O644">SUMPRODUCT(--(($R$3:$R$793=R644)*($S$3:$S$793&gt;S644))+1)-790</f>
        <v>22</v>
      </c>
      <c r="P644" s="3" t="b">
        <f t="shared" si="60"/>
        <v>1</v>
      </c>
      <c r="R644" s="3" t="str">
        <f t="shared" si="61"/>
        <v>小学心理健康</v>
      </c>
      <c r="S644" s="3">
        <f t="shared" si="62"/>
        <v>74.77</v>
      </c>
      <c r="T644" s="3" t="str">
        <f t="shared" si="63"/>
        <v>小学心理健康</v>
      </c>
      <c r="U644" s="3">
        <f t="shared" si="64"/>
        <v>74.77</v>
      </c>
      <c r="V644" s="3">
        <f t="shared" si="65"/>
        <v>74.77</v>
      </c>
    </row>
    <row r="645" s="3" customFormat="1" ht="13" customHeight="1" spans="1:22">
      <c r="A645" s="12">
        <v>625</v>
      </c>
      <c r="B645" s="25" t="s">
        <v>1437</v>
      </c>
      <c r="C645" s="27" t="s">
        <v>407</v>
      </c>
      <c r="D645" s="25" t="s">
        <v>807</v>
      </c>
      <c r="E645" s="25" t="s">
        <v>1436</v>
      </c>
      <c r="F645" s="26">
        <v>73.5</v>
      </c>
      <c r="G645" s="15">
        <v>2</v>
      </c>
      <c r="H645" s="15" t="s">
        <v>809</v>
      </c>
      <c r="I645" s="21">
        <v>24</v>
      </c>
      <c r="J645" s="21">
        <v>13</v>
      </c>
      <c r="K645" s="21">
        <v>82.34</v>
      </c>
      <c r="L645" s="21">
        <v>82.34</v>
      </c>
      <c r="N645" s="3" cm="1">
        <f t="array" ref="N645">SUMPRODUCT(--(($T$3:$T$793=T645)*($U$3:$U$793&gt;U645))+1)-790</f>
        <v>6</v>
      </c>
      <c r="O645" s="3" cm="1">
        <f t="array" ref="O645">SUMPRODUCT(--(($R$3:$R$793=R645)*($S$3:$S$793&gt;S645))+1)-790</f>
        <v>6</v>
      </c>
      <c r="P645" s="3" t="b">
        <f t="shared" si="60"/>
        <v>1</v>
      </c>
      <c r="R645" s="3" t="str">
        <f t="shared" si="61"/>
        <v>小学心理健康</v>
      </c>
      <c r="S645" s="3">
        <f t="shared" si="62"/>
        <v>77.92</v>
      </c>
      <c r="T645" s="3" t="str">
        <f t="shared" si="63"/>
        <v>小学心理健康</v>
      </c>
      <c r="U645" s="3">
        <f t="shared" si="64"/>
        <v>77.92</v>
      </c>
      <c r="V645" s="3">
        <f t="shared" si="65"/>
        <v>77.92</v>
      </c>
    </row>
    <row r="646" s="3" customFormat="1" ht="13" customHeight="1" spans="1:22">
      <c r="A646" s="12">
        <v>694</v>
      </c>
      <c r="B646" s="25" t="s">
        <v>1503</v>
      </c>
      <c r="C646" s="27" t="s">
        <v>321</v>
      </c>
      <c r="D646" s="25" t="s">
        <v>807</v>
      </c>
      <c r="E646" s="25" t="s">
        <v>1436</v>
      </c>
      <c r="F646" s="26">
        <v>53.75</v>
      </c>
      <c r="G646" s="15">
        <v>71</v>
      </c>
      <c r="H646" s="15" t="s">
        <v>809</v>
      </c>
      <c r="I646" s="21">
        <v>24</v>
      </c>
      <c r="J646" s="21">
        <v>14</v>
      </c>
      <c r="K646" s="21">
        <v>83.66</v>
      </c>
      <c r="L646" s="21">
        <v>83.66</v>
      </c>
      <c r="N646" s="3" cm="1">
        <f t="array" ref="N646">SUMPRODUCT(--(($T$3:$T$793=T646)*($U$3:$U$793&gt;U646))+1)-790</f>
        <v>54</v>
      </c>
      <c r="O646" s="3" cm="1">
        <f t="array" ref="O646">SUMPRODUCT(--(($R$3:$R$793=R646)*($S$3:$S$793&gt;S646))+1)-790</f>
        <v>54</v>
      </c>
      <c r="P646" s="3" t="b">
        <f t="shared" si="60"/>
        <v>1</v>
      </c>
      <c r="R646" s="3" t="str">
        <f t="shared" si="61"/>
        <v>小学心理健康</v>
      </c>
      <c r="S646" s="3">
        <f t="shared" si="62"/>
        <v>68.705</v>
      </c>
      <c r="T646" s="3" t="str">
        <f t="shared" si="63"/>
        <v>小学心理健康</v>
      </c>
      <c r="U646" s="3">
        <f t="shared" si="64"/>
        <v>68.705</v>
      </c>
      <c r="V646" s="3">
        <f t="shared" si="65"/>
        <v>68.705</v>
      </c>
    </row>
    <row r="647" s="3" customFormat="1" ht="13" customHeight="1" spans="1:22">
      <c r="A647" s="12">
        <v>633</v>
      </c>
      <c r="B647" s="25" t="s">
        <v>1445</v>
      </c>
      <c r="C647" s="27" t="s">
        <v>352</v>
      </c>
      <c r="D647" s="25" t="s">
        <v>807</v>
      </c>
      <c r="E647" s="25" t="s">
        <v>1436</v>
      </c>
      <c r="F647" s="26">
        <v>71</v>
      </c>
      <c r="G647" s="15">
        <v>9</v>
      </c>
      <c r="H647" s="15" t="s">
        <v>809</v>
      </c>
      <c r="I647" s="21">
        <v>24</v>
      </c>
      <c r="J647" s="21">
        <v>15</v>
      </c>
      <c r="K647" s="21">
        <v>83.12</v>
      </c>
      <c r="L647" s="21">
        <v>83.12</v>
      </c>
      <c r="N647" s="3" cm="1">
        <f t="array" ref="N647">SUMPRODUCT(--(($T$3:$T$793=T647)*($U$3:$U$793&gt;U647))+1)-790</f>
        <v>11</v>
      </c>
      <c r="O647" s="3" cm="1">
        <f t="array" ref="O647">SUMPRODUCT(--(($R$3:$R$793=R647)*($S$3:$S$793&gt;S647))+1)-790</f>
        <v>11</v>
      </c>
      <c r="P647" s="3" t="b">
        <f t="shared" si="60"/>
        <v>1</v>
      </c>
      <c r="R647" s="3" t="str">
        <f t="shared" si="61"/>
        <v>小学心理健康</v>
      </c>
      <c r="S647" s="3">
        <f t="shared" si="62"/>
        <v>77.06</v>
      </c>
      <c r="T647" s="3" t="str">
        <f t="shared" si="63"/>
        <v>小学心理健康</v>
      </c>
      <c r="U647" s="3">
        <f t="shared" si="64"/>
        <v>77.06</v>
      </c>
      <c r="V647" s="3">
        <f t="shared" si="65"/>
        <v>77.06</v>
      </c>
    </row>
    <row r="648" s="3" customFormat="1" ht="13" customHeight="1" spans="1:22">
      <c r="A648" s="12">
        <v>684</v>
      </c>
      <c r="B648" s="25" t="s">
        <v>1493</v>
      </c>
      <c r="C648" s="27" t="s">
        <v>463</v>
      </c>
      <c r="D648" s="25" t="s">
        <v>807</v>
      </c>
      <c r="E648" s="25" t="s">
        <v>1436</v>
      </c>
      <c r="F648" s="26">
        <v>56.5</v>
      </c>
      <c r="G648" s="15">
        <v>61</v>
      </c>
      <c r="H648" s="15" t="s">
        <v>809</v>
      </c>
      <c r="I648" s="21">
        <v>24</v>
      </c>
      <c r="J648" s="21">
        <v>16</v>
      </c>
      <c r="K648" s="21">
        <v>81.52</v>
      </c>
      <c r="L648" s="21">
        <v>81.52</v>
      </c>
      <c r="N648" s="3" cm="1">
        <f t="array" ref="N648">SUMPRODUCT(--(($T$3:$T$793=T648)*($U$3:$U$793&gt;U648))+1)-790</f>
        <v>52</v>
      </c>
      <c r="O648" s="3" cm="1">
        <f t="array" ref="O648">SUMPRODUCT(--(($R$3:$R$793=R648)*($S$3:$S$793&gt;S648))+1)-790</f>
        <v>52</v>
      </c>
      <c r="P648" s="3" t="b">
        <f t="shared" si="60"/>
        <v>1</v>
      </c>
      <c r="R648" s="3" t="str">
        <f t="shared" si="61"/>
        <v>小学心理健康</v>
      </c>
      <c r="S648" s="3">
        <f t="shared" si="62"/>
        <v>69.01</v>
      </c>
      <c r="T648" s="3" t="str">
        <f t="shared" si="63"/>
        <v>小学心理健康</v>
      </c>
      <c r="U648" s="3">
        <f t="shared" si="64"/>
        <v>69.01</v>
      </c>
      <c r="V648" s="3">
        <f t="shared" si="65"/>
        <v>69.01</v>
      </c>
    </row>
    <row r="649" s="3" customFormat="1" ht="13" customHeight="1" spans="1:22">
      <c r="A649" s="12">
        <v>663</v>
      </c>
      <c r="B649" s="25" t="s">
        <v>1473</v>
      </c>
      <c r="C649" s="27" t="s">
        <v>713</v>
      </c>
      <c r="D649" s="25" t="s">
        <v>807</v>
      </c>
      <c r="E649" s="25" t="s">
        <v>1436</v>
      </c>
      <c r="F649" s="26">
        <v>62.5</v>
      </c>
      <c r="G649" s="15">
        <v>40</v>
      </c>
      <c r="H649" s="15" t="s">
        <v>809</v>
      </c>
      <c r="I649" s="21">
        <v>24</v>
      </c>
      <c r="J649" s="21">
        <v>18</v>
      </c>
      <c r="K649" s="21">
        <v>72.7</v>
      </c>
      <c r="L649" s="21">
        <v>72.7</v>
      </c>
      <c r="N649" s="3" cm="1">
        <f t="array" ref="N649">SUMPRODUCT(--(($T$3:$T$793=T649)*($U$3:$U$793&gt;U649))+1)-790</f>
        <v>57</v>
      </c>
      <c r="O649" s="3" cm="1">
        <f t="array" ref="O649">SUMPRODUCT(--(($R$3:$R$793=R649)*($S$3:$S$793&gt;S649))+1)-790</f>
        <v>57</v>
      </c>
      <c r="P649" s="3" t="b">
        <f t="shared" si="60"/>
        <v>1</v>
      </c>
      <c r="R649" s="3" t="str">
        <f t="shared" si="61"/>
        <v>小学心理健康</v>
      </c>
      <c r="S649" s="3">
        <f t="shared" si="62"/>
        <v>67.6</v>
      </c>
      <c r="T649" s="3" t="str">
        <f t="shared" si="63"/>
        <v>小学心理健康</v>
      </c>
      <c r="U649" s="3">
        <f t="shared" si="64"/>
        <v>67.6</v>
      </c>
      <c r="V649" s="3">
        <f t="shared" si="65"/>
        <v>67.6</v>
      </c>
    </row>
    <row r="650" s="3" customFormat="1" ht="13" customHeight="1" spans="1:22">
      <c r="A650" s="12">
        <v>676</v>
      </c>
      <c r="B650" s="25" t="s">
        <v>1485</v>
      </c>
      <c r="C650" s="27" t="s">
        <v>405</v>
      </c>
      <c r="D650" s="25" t="s">
        <v>807</v>
      </c>
      <c r="E650" s="25" t="s">
        <v>1436</v>
      </c>
      <c r="F650" s="26">
        <v>59</v>
      </c>
      <c r="G650" s="15">
        <v>52</v>
      </c>
      <c r="H650" s="15" t="s">
        <v>809</v>
      </c>
      <c r="I650" s="21">
        <v>24</v>
      </c>
      <c r="J650" s="21">
        <v>19</v>
      </c>
      <c r="K650" s="21">
        <v>82.36</v>
      </c>
      <c r="L650" s="21">
        <v>82.36</v>
      </c>
      <c r="N650" s="3" cm="1">
        <f t="array" ref="N650">SUMPRODUCT(--(($T$3:$T$793=T650)*($U$3:$U$793&gt;U650))+1)-790</f>
        <v>47</v>
      </c>
      <c r="O650" s="3" cm="1">
        <f t="array" ref="O650">SUMPRODUCT(--(($R$3:$R$793=R650)*($S$3:$S$793&gt;S650))+1)-790</f>
        <v>47</v>
      </c>
      <c r="P650" s="3" t="b">
        <f t="shared" si="60"/>
        <v>1</v>
      </c>
      <c r="R650" s="3" t="str">
        <f t="shared" si="61"/>
        <v>小学心理健康</v>
      </c>
      <c r="S650" s="3">
        <f t="shared" si="62"/>
        <v>70.68</v>
      </c>
      <c r="T650" s="3" t="str">
        <f t="shared" si="63"/>
        <v>小学心理健康</v>
      </c>
      <c r="U650" s="3">
        <f t="shared" si="64"/>
        <v>70.68</v>
      </c>
      <c r="V650" s="3">
        <f t="shared" si="65"/>
        <v>70.68</v>
      </c>
    </row>
    <row r="651" s="3" customFormat="1" ht="13" customHeight="1" spans="1:22">
      <c r="A651" s="12">
        <v>638</v>
      </c>
      <c r="B651" s="25" t="s">
        <v>1450</v>
      </c>
      <c r="C651" s="27" t="s">
        <v>105</v>
      </c>
      <c r="D651" s="25" t="s">
        <v>807</v>
      </c>
      <c r="E651" s="25" t="s">
        <v>1436</v>
      </c>
      <c r="F651" s="26">
        <v>69.5</v>
      </c>
      <c r="G651" s="15">
        <v>15</v>
      </c>
      <c r="H651" s="15" t="s">
        <v>809</v>
      </c>
      <c r="I651" s="21">
        <v>24</v>
      </c>
      <c r="J651" s="21">
        <v>20</v>
      </c>
      <c r="K651" s="21">
        <v>87.12</v>
      </c>
      <c r="L651" s="21">
        <v>87.12</v>
      </c>
      <c r="N651" s="3" cm="1">
        <f t="array" ref="N651">SUMPRODUCT(--(($T$3:$T$793=T651)*($U$3:$U$793&gt;U651))+1)-790</f>
        <v>4</v>
      </c>
      <c r="O651" s="3" cm="1">
        <f t="array" ref="O651">SUMPRODUCT(--(($R$3:$R$793=R651)*($S$3:$S$793&gt;S651))+1)-790</f>
        <v>4</v>
      </c>
      <c r="P651" s="3" t="b">
        <f t="shared" si="60"/>
        <v>1</v>
      </c>
      <c r="R651" s="3" t="str">
        <f t="shared" si="61"/>
        <v>小学心理健康</v>
      </c>
      <c r="S651" s="3">
        <f t="shared" si="62"/>
        <v>78.31</v>
      </c>
      <c r="T651" s="3" t="str">
        <f t="shared" si="63"/>
        <v>小学心理健康</v>
      </c>
      <c r="U651" s="3">
        <f t="shared" si="64"/>
        <v>78.31</v>
      </c>
      <c r="V651" s="3">
        <f t="shared" si="65"/>
        <v>78.31</v>
      </c>
    </row>
    <row r="652" s="3" customFormat="1" ht="13" customHeight="1" spans="1:22">
      <c r="A652" s="12">
        <v>679</v>
      </c>
      <c r="B652" s="25" t="s">
        <v>1488</v>
      </c>
      <c r="C652" s="27" t="s">
        <v>599</v>
      </c>
      <c r="D652" s="25" t="s">
        <v>807</v>
      </c>
      <c r="E652" s="25" t="s">
        <v>1436</v>
      </c>
      <c r="F652" s="26">
        <v>58</v>
      </c>
      <c r="G652" s="15">
        <v>55</v>
      </c>
      <c r="H652" s="15" t="s">
        <v>809</v>
      </c>
      <c r="I652" s="21">
        <v>24</v>
      </c>
      <c r="J652" s="21">
        <v>22</v>
      </c>
      <c r="K652" s="21">
        <v>78.66</v>
      </c>
      <c r="L652" s="21">
        <v>78.66</v>
      </c>
      <c r="N652" s="3" cm="1">
        <f t="array" ref="N652">SUMPRODUCT(--(($T$3:$T$793=T652)*($U$3:$U$793&gt;U652))+1)-790</f>
        <v>56</v>
      </c>
      <c r="O652" s="3" cm="1">
        <f t="array" ref="O652">SUMPRODUCT(--(($R$3:$R$793=R652)*($S$3:$S$793&gt;S652))+1)-790</f>
        <v>56</v>
      </c>
      <c r="P652" s="3" t="b">
        <f t="shared" si="60"/>
        <v>1</v>
      </c>
      <c r="R652" s="3" t="str">
        <f t="shared" si="61"/>
        <v>小学心理健康</v>
      </c>
      <c r="S652" s="3">
        <f t="shared" si="62"/>
        <v>68.33</v>
      </c>
      <c r="T652" s="3" t="str">
        <f t="shared" si="63"/>
        <v>小学心理健康</v>
      </c>
      <c r="U652" s="3">
        <f t="shared" si="64"/>
        <v>68.33</v>
      </c>
      <c r="V652" s="3">
        <f t="shared" si="65"/>
        <v>68.33</v>
      </c>
    </row>
    <row r="653" s="3" customFormat="1" ht="13" customHeight="1" spans="1:22">
      <c r="A653" s="12">
        <v>629</v>
      </c>
      <c r="B653" s="25" t="s">
        <v>1441</v>
      </c>
      <c r="C653" s="27" t="s">
        <v>341</v>
      </c>
      <c r="D653" s="25" t="s">
        <v>807</v>
      </c>
      <c r="E653" s="25" t="s">
        <v>1436</v>
      </c>
      <c r="F653" s="26">
        <v>72</v>
      </c>
      <c r="G653" s="15">
        <v>5</v>
      </c>
      <c r="H653" s="15" t="s">
        <v>809</v>
      </c>
      <c r="I653" s="21">
        <v>24</v>
      </c>
      <c r="J653" s="21">
        <v>23</v>
      </c>
      <c r="K653" s="21">
        <v>83.3</v>
      </c>
      <c r="L653" s="21">
        <v>83.3</v>
      </c>
      <c r="N653" s="3" cm="1">
        <f t="array" ref="N653">SUMPRODUCT(--(($T$3:$T$793=T653)*($U$3:$U$793&gt;U653))+1)-790</f>
        <v>9</v>
      </c>
      <c r="O653" s="3" cm="1">
        <f t="array" ref="O653">SUMPRODUCT(--(($R$3:$R$793=R653)*($S$3:$S$793&gt;S653))+1)-790</f>
        <v>9</v>
      </c>
      <c r="P653" s="3" t="b">
        <f t="shared" si="60"/>
        <v>1</v>
      </c>
      <c r="R653" s="3" t="str">
        <f t="shared" si="61"/>
        <v>小学心理健康</v>
      </c>
      <c r="S653" s="3">
        <f t="shared" si="62"/>
        <v>77.65</v>
      </c>
      <c r="T653" s="3" t="str">
        <f t="shared" si="63"/>
        <v>小学心理健康</v>
      </c>
      <c r="U653" s="3">
        <f t="shared" si="64"/>
        <v>77.65</v>
      </c>
      <c r="V653" s="3">
        <f t="shared" si="65"/>
        <v>77.65</v>
      </c>
    </row>
    <row r="654" s="3" customFormat="1" ht="13" customHeight="1" spans="1:22">
      <c r="A654" s="12">
        <v>661</v>
      </c>
      <c r="B654" s="25" t="s">
        <v>1472</v>
      </c>
      <c r="C654" s="27" t="s">
        <v>546</v>
      </c>
      <c r="D654" s="25" t="s">
        <v>807</v>
      </c>
      <c r="E654" s="25" t="s">
        <v>1436</v>
      </c>
      <c r="F654" s="26">
        <v>63</v>
      </c>
      <c r="G654" s="15">
        <v>37</v>
      </c>
      <c r="H654" s="15" t="s">
        <v>809</v>
      </c>
      <c r="I654" s="21">
        <v>24</v>
      </c>
      <c r="J654" s="21">
        <v>25</v>
      </c>
      <c r="K654" s="21">
        <v>80</v>
      </c>
      <c r="L654" s="21">
        <v>80</v>
      </c>
      <c r="N654" s="3" cm="1">
        <f t="array" ref="N654">SUMPRODUCT(--(($T$3:$T$793=T654)*($U$3:$U$793&gt;U654))+1)-790</f>
        <v>40</v>
      </c>
      <c r="O654" s="3" cm="1">
        <f t="array" ref="O654">SUMPRODUCT(--(($R$3:$R$793=R654)*($S$3:$S$793&gt;S654))+1)-790</f>
        <v>40</v>
      </c>
      <c r="P654" s="3" t="b">
        <f t="shared" si="60"/>
        <v>1</v>
      </c>
      <c r="R654" s="3" t="str">
        <f t="shared" si="61"/>
        <v>小学心理健康</v>
      </c>
      <c r="S654" s="3">
        <f t="shared" si="62"/>
        <v>71.5</v>
      </c>
      <c r="T654" s="3" t="str">
        <f t="shared" si="63"/>
        <v>小学心理健康</v>
      </c>
      <c r="U654" s="3">
        <f t="shared" si="64"/>
        <v>71.5</v>
      </c>
      <c r="V654" s="3">
        <f t="shared" si="65"/>
        <v>71.5</v>
      </c>
    </row>
    <row r="655" s="3" customFormat="1" ht="13" customHeight="1" spans="1:22">
      <c r="A655" s="32">
        <v>712</v>
      </c>
      <c r="B655" s="33" t="s">
        <v>853</v>
      </c>
      <c r="C655" s="34" t="s">
        <v>265</v>
      </c>
      <c r="D655" s="33" t="s">
        <v>1055</v>
      </c>
      <c r="E655" s="33" t="s">
        <v>1436</v>
      </c>
      <c r="F655" s="35">
        <v>73.75</v>
      </c>
      <c r="G655" s="36">
        <v>13</v>
      </c>
      <c r="H655" s="36" t="s">
        <v>809</v>
      </c>
      <c r="I655" s="37">
        <v>25</v>
      </c>
      <c r="J655" s="37">
        <v>1</v>
      </c>
      <c r="K655" s="37">
        <v>84.58</v>
      </c>
      <c r="L655" s="37">
        <v>84.58</v>
      </c>
      <c r="N655" s="3" cm="1">
        <f t="array" ref="N655">SUMPRODUCT(--(($T$3:$T$793=T655)*($U$3:$U$793&gt;U655))+1)-790</f>
        <v>9</v>
      </c>
      <c r="O655" s="3" cm="1">
        <f t="array" ref="O655">SUMPRODUCT(--(($R$3:$R$793=R655)*($S$3:$S$793&gt;S655))+1)-790</f>
        <v>9</v>
      </c>
      <c r="P655" s="3" t="b">
        <f t="shared" si="60"/>
        <v>1</v>
      </c>
      <c r="R655" s="3" t="str">
        <f t="shared" si="61"/>
        <v>初中心理健康</v>
      </c>
      <c r="S655" s="3">
        <f t="shared" si="62"/>
        <v>79.165</v>
      </c>
      <c r="T655" s="3" t="str">
        <f t="shared" si="63"/>
        <v>初中心理健康</v>
      </c>
      <c r="U655" s="3">
        <f t="shared" si="64"/>
        <v>79.165</v>
      </c>
      <c r="V655" s="3">
        <f t="shared" si="65"/>
        <v>79.165</v>
      </c>
    </row>
    <row r="656" s="3" customFormat="1" ht="13" customHeight="1" spans="1:22">
      <c r="A656" s="12">
        <v>720</v>
      </c>
      <c r="B656" s="25" t="s">
        <v>1528</v>
      </c>
      <c r="C656" s="27" t="s">
        <v>630</v>
      </c>
      <c r="D656" s="25" t="s">
        <v>1055</v>
      </c>
      <c r="E656" s="25" t="s">
        <v>1436</v>
      </c>
      <c r="F656" s="26">
        <v>72.25</v>
      </c>
      <c r="G656" s="15">
        <v>21</v>
      </c>
      <c r="H656" s="15" t="s">
        <v>809</v>
      </c>
      <c r="I656" s="21">
        <v>25</v>
      </c>
      <c r="J656" s="21">
        <v>2</v>
      </c>
      <c r="K656" s="21">
        <v>77.62</v>
      </c>
      <c r="L656" s="21">
        <v>77.62</v>
      </c>
      <c r="N656" s="3" cm="1">
        <f t="array" ref="N656">SUMPRODUCT(--(($T$3:$T$793=T656)*($U$3:$U$793&gt;U656))+1)-790</f>
        <v>38</v>
      </c>
      <c r="O656" s="3" cm="1">
        <f t="array" ref="O656">SUMPRODUCT(--(($R$3:$R$793=R656)*($S$3:$S$793&gt;S656))+1)-790</f>
        <v>38</v>
      </c>
      <c r="P656" s="3" t="b">
        <f t="shared" si="60"/>
        <v>1</v>
      </c>
      <c r="R656" s="3" t="str">
        <f t="shared" si="61"/>
        <v>初中心理健康</v>
      </c>
      <c r="S656" s="3">
        <f t="shared" si="62"/>
        <v>74.935</v>
      </c>
      <c r="T656" s="3" t="str">
        <f t="shared" si="63"/>
        <v>初中心理健康</v>
      </c>
      <c r="U656" s="3">
        <f t="shared" si="64"/>
        <v>74.935</v>
      </c>
      <c r="V656" s="3">
        <f t="shared" si="65"/>
        <v>74.935</v>
      </c>
    </row>
    <row r="657" s="3" customFormat="1" ht="13" customHeight="1" spans="1:22">
      <c r="A657" s="12">
        <v>722</v>
      </c>
      <c r="B657" s="25" t="s">
        <v>1530</v>
      </c>
      <c r="C657" s="27" t="s">
        <v>408</v>
      </c>
      <c r="D657" s="25" t="s">
        <v>1055</v>
      </c>
      <c r="E657" s="25" t="s">
        <v>1436</v>
      </c>
      <c r="F657" s="26">
        <v>72</v>
      </c>
      <c r="G657" s="15">
        <v>23</v>
      </c>
      <c r="H657" s="15" t="s">
        <v>809</v>
      </c>
      <c r="I657" s="21">
        <v>25</v>
      </c>
      <c r="J657" s="21">
        <v>3</v>
      </c>
      <c r="K657" s="21">
        <v>82.32</v>
      </c>
      <c r="L657" s="21">
        <v>82.32</v>
      </c>
      <c r="N657" s="3" cm="1">
        <f t="array" ref="N657">SUMPRODUCT(--(($T$3:$T$793=T657)*($U$3:$U$793&gt;U657))+1)-790</f>
        <v>23</v>
      </c>
      <c r="O657" s="3" cm="1">
        <f t="array" ref="O657">SUMPRODUCT(--(($R$3:$R$793=R657)*($S$3:$S$793&gt;S657))+1)-790</f>
        <v>23</v>
      </c>
      <c r="P657" s="3" t="b">
        <f t="shared" si="60"/>
        <v>1</v>
      </c>
      <c r="R657" s="3" t="str">
        <f t="shared" si="61"/>
        <v>初中心理健康</v>
      </c>
      <c r="S657" s="3">
        <f t="shared" si="62"/>
        <v>77.16</v>
      </c>
      <c r="T657" s="3" t="str">
        <f t="shared" si="63"/>
        <v>初中心理健康</v>
      </c>
      <c r="U657" s="3">
        <f t="shared" si="64"/>
        <v>77.16</v>
      </c>
      <c r="V657" s="3">
        <f t="shared" si="65"/>
        <v>77.16</v>
      </c>
    </row>
    <row r="658" s="3" customFormat="1" ht="13" customHeight="1" spans="1:22">
      <c r="A658" s="12">
        <v>730</v>
      </c>
      <c r="B658" s="25" t="s">
        <v>1538</v>
      </c>
      <c r="C658" s="27" t="s">
        <v>62</v>
      </c>
      <c r="D658" s="25" t="s">
        <v>1055</v>
      </c>
      <c r="E658" s="25" t="s">
        <v>1436</v>
      </c>
      <c r="F658" s="26">
        <v>69.5</v>
      </c>
      <c r="G658" s="15">
        <v>32</v>
      </c>
      <c r="H658" s="15" t="s">
        <v>809</v>
      </c>
      <c r="I658" s="21">
        <v>25</v>
      </c>
      <c r="J658" s="21">
        <v>4</v>
      </c>
      <c r="K658" s="21">
        <v>87.88</v>
      </c>
      <c r="L658" s="21">
        <v>87.88</v>
      </c>
      <c r="N658" s="3" cm="1">
        <f t="array" ref="N658">SUMPRODUCT(--(($T$3:$T$793=T658)*($U$3:$U$793&gt;U658))+1)-790</f>
        <v>12</v>
      </c>
      <c r="O658" s="3" cm="1">
        <f t="array" ref="O658">SUMPRODUCT(--(($R$3:$R$793=R658)*($S$3:$S$793&gt;S658))+1)-790</f>
        <v>12</v>
      </c>
      <c r="P658" s="3" t="b">
        <f t="shared" si="60"/>
        <v>1</v>
      </c>
      <c r="R658" s="3" t="str">
        <f t="shared" si="61"/>
        <v>初中心理健康</v>
      </c>
      <c r="S658" s="3">
        <f t="shared" si="62"/>
        <v>78.69</v>
      </c>
      <c r="T658" s="3" t="str">
        <f t="shared" si="63"/>
        <v>初中心理健康</v>
      </c>
      <c r="U658" s="3">
        <f t="shared" si="64"/>
        <v>78.69</v>
      </c>
      <c r="V658" s="3">
        <f t="shared" si="65"/>
        <v>78.69</v>
      </c>
    </row>
    <row r="659" s="3" customFormat="1" ht="13" customHeight="1" spans="1:22">
      <c r="A659" s="12">
        <v>763</v>
      </c>
      <c r="B659" s="25" t="s">
        <v>1571</v>
      </c>
      <c r="C659" s="27" t="s">
        <v>575</v>
      </c>
      <c r="D659" s="25" t="s">
        <v>1055</v>
      </c>
      <c r="E659" s="25" t="s">
        <v>1436</v>
      </c>
      <c r="F659" s="26">
        <v>65.75</v>
      </c>
      <c r="G659" s="15">
        <v>64</v>
      </c>
      <c r="H659" s="15" t="s">
        <v>809</v>
      </c>
      <c r="I659" s="21">
        <v>25</v>
      </c>
      <c r="J659" s="21">
        <v>5</v>
      </c>
      <c r="K659" s="21">
        <v>79.32</v>
      </c>
      <c r="L659" s="21">
        <v>79.32</v>
      </c>
      <c r="N659" s="3" cm="1">
        <f t="array" ref="N659">SUMPRODUCT(--(($T$3:$T$793=T659)*($U$3:$U$793&gt;U659))+1)-790</f>
        <v>59</v>
      </c>
      <c r="O659" s="3" cm="1">
        <f t="array" ref="O659">SUMPRODUCT(--(($R$3:$R$793=R659)*($S$3:$S$793&gt;S659))+1)-790</f>
        <v>59</v>
      </c>
      <c r="P659" s="3" t="b">
        <f t="shared" si="60"/>
        <v>1</v>
      </c>
      <c r="R659" s="3" t="str">
        <f t="shared" si="61"/>
        <v>初中心理健康</v>
      </c>
      <c r="S659" s="3">
        <f t="shared" si="62"/>
        <v>72.535</v>
      </c>
      <c r="T659" s="3" t="str">
        <f t="shared" si="63"/>
        <v>初中心理健康</v>
      </c>
      <c r="U659" s="3">
        <f t="shared" si="64"/>
        <v>72.535</v>
      </c>
      <c r="V659" s="3">
        <f t="shared" si="65"/>
        <v>72.535</v>
      </c>
    </row>
    <row r="660" s="3" customFormat="1" ht="13" customHeight="1" spans="1:22">
      <c r="A660" s="12">
        <v>755</v>
      </c>
      <c r="B660" s="25" t="s">
        <v>1563</v>
      </c>
      <c r="C660" s="27" t="s">
        <v>569</v>
      </c>
      <c r="D660" s="25" t="s">
        <v>1055</v>
      </c>
      <c r="E660" s="25" t="s">
        <v>1436</v>
      </c>
      <c r="F660" s="26">
        <v>66.5</v>
      </c>
      <c r="G660" s="15">
        <v>56</v>
      </c>
      <c r="H660" s="15" t="s">
        <v>809</v>
      </c>
      <c r="I660" s="21">
        <v>25</v>
      </c>
      <c r="J660" s="21">
        <v>6</v>
      </c>
      <c r="K660" s="21">
        <v>79.48</v>
      </c>
      <c r="L660" s="21">
        <v>79.48</v>
      </c>
      <c r="N660" s="3" cm="1">
        <f t="array" ref="N660">SUMPRODUCT(--(($T$3:$T$793=T660)*($U$3:$U$793&gt;U660))+1)-790</f>
        <v>53</v>
      </c>
      <c r="O660" s="3" cm="1">
        <f t="array" ref="O660">SUMPRODUCT(--(($R$3:$R$793=R660)*($S$3:$S$793&gt;S660))+1)-790</f>
        <v>53</v>
      </c>
      <c r="P660" s="3" t="b">
        <f t="shared" si="60"/>
        <v>1</v>
      </c>
      <c r="R660" s="3" t="str">
        <f t="shared" si="61"/>
        <v>初中心理健康</v>
      </c>
      <c r="S660" s="3">
        <f t="shared" si="62"/>
        <v>72.99</v>
      </c>
      <c r="T660" s="3" t="str">
        <f t="shared" si="63"/>
        <v>初中心理健康</v>
      </c>
      <c r="U660" s="3">
        <f t="shared" si="64"/>
        <v>72.99</v>
      </c>
      <c r="V660" s="3">
        <f t="shared" si="65"/>
        <v>72.99</v>
      </c>
    </row>
    <row r="661" s="3" customFormat="1" ht="13" customHeight="1" spans="1:22">
      <c r="A661" s="12">
        <v>781</v>
      </c>
      <c r="B661" s="25" t="s">
        <v>1589</v>
      </c>
      <c r="C661" s="27" t="s">
        <v>674</v>
      </c>
      <c r="D661" s="25" t="s">
        <v>1055</v>
      </c>
      <c r="E661" s="25" t="s">
        <v>1436</v>
      </c>
      <c r="F661" s="26">
        <v>63.5</v>
      </c>
      <c r="G661" s="15">
        <v>81</v>
      </c>
      <c r="H661" s="18" t="s">
        <v>809</v>
      </c>
      <c r="I661" s="21">
        <v>25</v>
      </c>
      <c r="J661" s="21">
        <v>7</v>
      </c>
      <c r="K661" s="21">
        <v>75.68</v>
      </c>
      <c r="L661" s="21">
        <v>75.68</v>
      </c>
      <c r="N661" s="3" cm="1">
        <f t="array" ref="N661">SUMPRODUCT(--(($T$3:$T$793=T661)*($U$3:$U$793&gt;U661))+1)-790</f>
        <v>82</v>
      </c>
      <c r="O661" s="3" cm="1">
        <f t="array" ref="O661">SUMPRODUCT(--(($R$3:$R$793=R661)*($S$3:$S$793&gt;S661))+1)-790</f>
        <v>82</v>
      </c>
      <c r="P661" s="3" t="b">
        <f t="shared" si="60"/>
        <v>1</v>
      </c>
      <c r="R661" s="3" t="str">
        <f t="shared" si="61"/>
        <v>初中心理健康</v>
      </c>
      <c r="S661" s="3">
        <f t="shared" si="62"/>
        <v>69.59</v>
      </c>
      <c r="T661" s="3" t="str">
        <f t="shared" si="63"/>
        <v>初中心理健康</v>
      </c>
      <c r="U661" s="3">
        <f t="shared" si="64"/>
        <v>69.59</v>
      </c>
      <c r="V661" s="3">
        <f t="shared" si="65"/>
        <v>69.59</v>
      </c>
    </row>
    <row r="662" s="3" customFormat="1" ht="13" customHeight="1" spans="1:22">
      <c r="A662" s="12">
        <v>774</v>
      </c>
      <c r="B662" s="25" t="s">
        <v>1582</v>
      </c>
      <c r="C662" s="27" t="s">
        <v>476</v>
      </c>
      <c r="D662" s="25" t="s">
        <v>1055</v>
      </c>
      <c r="E662" s="25" t="s">
        <v>1436</v>
      </c>
      <c r="F662" s="26">
        <v>64</v>
      </c>
      <c r="G662" s="15">
        <v>75</v>
      </c>
      <c r="H662" s="18" t="s">
        <v>809</v>
      </c>
      <c r="I662" s="21">
        <v>25</v>
      </c>
      <c r="J662" s="21">
        <v>8</v>
      </c>
      <c r="K662" s="21">
        <v>81.36</v>
      </c>
      <c r="L662" s="21">
        <v>81.36</v>
      </c>
      <c r="N662" s="3" cm="1">
        <f t="array" ref="N662">SUMPRODUCT(--(($T$3:$T$793=T662)*($U$3:$U$793&gt;U662))+1)-790</f>
        <v>56</v>
      </c>
      <c r="O662" s="3" cm="1">
        <f t="array" ref="O662">SUMPRODUCT(--(($R$3:$R$793=R662)*($S$3:$S$793&gt;S662))+1)-790</f>
        <v>56</v>
      </c>
      <c r="P662" s="3" t="b">
        <f t="shared" si="60"/>
        <v>1</v>
      </c>
      <c r="R662" s="3" t="str">
        <f t="shared" si="61"/>
        <v>初中心理健康</v>
      </c>
      <c r="S662" s="3">
        <f t="shared" si="62"/>
        <v>72.68</v>
      </c>
      <c r="T662" s="3" t="str">
        <f t="shared" si="63"/>
        <v>初中心理健康</v>
      </c>
      <c r="U662" s="3">
        <f t="shared" si="64"/>
        <v>72.68</v>
      </c>
      <c r="V662" s="3">
        <f t="shared" si="65"/>
        <v>72.68</v>
      </c>
    </row>
    <row r="663" s="3" customFormat="1" ht="13" customHeight="1" spans="1:22">
      <c r="A663" s="12">
        <v>754</v>
      </c>
      <c r="B663" s="25" t="s">
        <v>1562</v>
      </c>
      <c r="C663" s="27" t="s">
        <v>647</v>
      </c>
      <c r="D663" s="25" t="s">
        <v>1055</v>
      </c>
      <c r="E663" s="25" t="s">
        <v>1436</v>
      </c>
      <c r="F663" s="26">
        <v>66.5</v>
      </c>
      <c r="G663" s="15">
        <v>56</v>
      </c>
      <c r="H663" s="15" t="s">
        <v>809</v>
      </c>
      <c r="I663" s="21">
        <v>25</v>
      </c>
      <c r="J663" s="21">
        <v>9</v>
      </c>
      <c r="K663" s="21">
        <v>77.14</v>
      </c>
      <c r="L663" s="21">
        <v>77.14</v>
      </c>
      <c r="N663" s="3" cm="1">
        <f t="array" ref="N663">SUMPRODUCT(--(($T$3:$T$793=T663)*($U$3:$U$793&gt;U663))+1)-790</f>
        <v>73</v>
      </c>
      <c r="O663" s="3" cm="1">
        <f t="array" ref="O663">SUMPRODUCT(--(($R$3:$R$793=R663)*($S$3:$S$793&gt;S663))+1)-790</f>
        <v>73</v>
      </c>
      <c r="P663" s="3" t="b">
        <f t="shared" si="60"/>
        <v>1</v>
      </c>
      <c r="R663" s="3" t="str">
        <f t="shared" si="61"/>
        <v>初中心理健康</v>
      </c>
      <c r="S663" s="3">
        <f t="shared" si="62"/>
        <v>71.82</v>
      </c>
      <c r="T663" s="3" t="str">
        <f t="shared" si="63"/>
        <v>初中心理健康</v>
      </c>
      <c r="U663" s="3">
        <f t="shared" si="64"/>
        <v>71.82</v>
      </c>
      <c r="V663" s="3">
        <f t="shared" si="65"/>
        <v>71.82</v>
      </c>
    </row>
    <row r="664" s="3" customFormat="1" ht="13" customHeight="1" spans="1:22">
      <c r="A664" s="12">
        <v>327</v>
      </c>
      <c r="B664" s="13" t="s">
        <v>1141</v>
      </c>
      <c r="C664" s="24" t="s">
        <v>788</v>
      </c>
      <c r="D664" s="25" t="s">
        <v>1055</v>
      </c>
      <c r="E664" s="26" t="s">
        <v>808</v>
      </c>
      <c r="F664" s="15">
        <v>72.5</v>
      </c>
      <c r="G664" s="15">
        <v>82</v>
      </c>
      <c r="H664" s="15" t="s">
        <v>809</v>
      </c>
      <c r="I664" s="21">
        <v>25</v>
      </c>
      <c r="J664" s="21">
        <v>10</v>
      </c>
      <c r="K664" s="21">
        <v>85.46</v>
      </c>
      <c r="L664" s="21">
        <v>85.46</v>
      </c>
      <c r="N664" s="3" cm="1">
        <f t="array" ref="N664">SUMPRODUCT(--(($T$3:$T$793=T664)*($U$3:$U$793&gt;U664))+1)-790</f>
        <v>27</v>
      </c>
      <c r="O664" s="3" cm="1">
        <f t="array" ref="O664">SUMPRODUCT(--(($R$3:$R$793=R664)*($S$3:$S$793&gt;S664))+1)-790</f>
        <v>27</v>
      </c>
      <c r="P664" s="3" t="b">
        <f t="shared" si="60"/>
        <v>1</v>
      </c>
      <c r="R664" s="3" t="str">
        <f t="shared" si="61"/>
        <v>初中体育与健康</v>
      </c>
      <c r="S664" s="3">
        <f t="shared" si="62"/>
        <v>78.98</v>
      </c>
      <c r="T664" s="3" t="str">
        <f t="shared" si="63"/>
        <v>初中体育与健康</v>
      </c>
      <c r="U664" s="3">
        <f t="shared" si="64"/>
        <v>78.98</v>
      </c>
      <c r="V664" s="3">
        <f t="shared" si="65"/>
        <v>78.98</v>
      </c>
    </row>
    <row r="665" s="3" customFormat="1" ht="13" customHeight="1" spans="1:22">
      <c r="A665" s="12">
        <v>704</v>
      </c>
      <c r="B665" s="25" t="s">
        <v>1513</v>
      </c>
      <c r="C665" s="27" t="s">
        <v>186</v>
      </c>
      <c r="D665" s="25" t="s">
        <v>1055</v>
      </c>
      <c r="E665" s="25" t="s">
        <v>1436</v>
      </c>
      <c r="F665" s="26">
        <v>76</v>
      </c>
      <c r="G665" s="15">
        <v>6</v>
      </c>
      <c r="H665" s="15" t="s">
        <v>809</v>
      </c>
      <c r="I665" s="21">
        <v>25</v>
      </c>
      <c r="J665" s="21">
        <v>11</v>
      </c>
      <c r="K665" s="23">
        <v>85.9</v>
      </c>
      <c r="L665" s="23">
        <v>85.9</v>
      </c>
      <c r="N665" s="3" cm="1">
        <f t="array" ref="N665">SUMPRODUCT(--(($T$3:$T$793=T665)*($U$3:$U$793&gt;U665))+1)-790</f>
        <v>2</v>
      </c>
      <c r="O665" s="3" cm="1">
        <f t="array" ref="O665">SUMPRODUCT(--(($R$3:$R$793=R665)*($S$3:$S$793&gt;S665))+1)-790</f>
        <v>2</v>
      </c>
      <c r="P665" s="3" t="b">
        <f t="shared" si="60"/>
        <v>1</v>
      </c>
      <c r="R665" s="3" t="str">
        <f t="shared" si="61"/>
        <v>初中心理健康</v>
      </c>
      <c r="S665" s="3">
        <f t="shared" si="62"/>
        <v>80.95</v>
      </c>
      <c r="T665" s="3" t="str">
        <f t="shared" si="63"/>
        <v>初中心理健康</v>
      </c>
      <c r="U665" s="3">
        <f t="shared" si="64"/>
        <v>80.95</v>
      </c>
      <c r="V665" s="3">
        <f t="shared" si="65"/>
        <v>80.95</v>
      </c>
    </row>
    <row r="666" s="3" customFormat="1" ht="13" customHeight="1" spans="1:22">
      <c r="A666" s="12">
        <v>729</v>
      </c>
      <c r="B666" s="25" t="s">
        <v>1537</v>
      </c>
      <c r="C666" s="27" t="s">
        <v>426</v>
      </c>
      <c r="D666" s="25" t="s">
        <v>1055</v>
      </c>
      <c r="E666" s="25" t="s">
        <v>1436</v>
      </c>
      <c r="F666" s="26">
        <v>69.75</v>
      </c>
      <c r="G666" s="15">
        <v>31</v>
      </c>
      <c r="H666" s="15" t="s">
        <v>809</v>
      </c>
      <c r="I666" s="21">
        <v>25</v>
      </c>
      <c r="J666" s="21">
        <v>12</v>
      </c>
      <c r="K666" s="23">
        <v>82.1</v>
      </c>
      <c r="L666" s="23">
        <v>82.1</v>
      </c>
      <c r="N666" s="3" cm="1">
        <f t="array" ref="N666">SUMPRODUCT(--(($T$3:$T$793=T666)*($U$3:$U$793&gt;U666))+1)-790</f>
        <v>34</v>
      </c>
      <c r="O666" s="3" cm="1">
        <f t="array" ref="O666">SUMPRODUCT(--(($R$3:$R$793=R666)*($S$3:$S$793&gt;S666))+1)-790</f>
        <v>34</v>
      </c>
      <c r="P666" s="3" t="b">
        <f t="shared" si="60"/>
        <v>1</v>
      </c>
      <c r="R666" s="3" t="str">
        <f t="shared" si="61"/>
        <v>初中心理健康</v>
      </c>
      <c r="S666" s="3">
        <f t="shared" si="62"/>
        <v>75.925</v>
      </c>
      <c r="T666" s="3" t="str">
        <f t="shared" si="63"/>
        <v>初中心理健康</v>
      </c>
      <c r="U666" s="3">
        <f t="shared" si="64"/>
        <v>75.925</v>
      </c>
      <c r="V666" s="3">
        <f t="shared" si="65"/>
        <v>75.925</v>
      </c>
    </row>
    <row r="667" s="3" customFormat="1" ht="13" customHeight="1" spans="1:22">
      <c r="A667" s="12">
        <v>790</v>
      </c>
      <c r="B667" s="25" t="s">
        <v>1598</v>
      </c>
      <c r="C667" s="27" t="s">
        <v>18</v>
      </c>
      <c r="D667" s="25" t="s">
        <v>1055</v>
      </c>
      <c r="E667" s="25" t="s">
        <v>1436</v>
      </c>
      <c r="F667" s="26">
        <v>62.5</v>
      </c>
      <c r="G667" s="15">
        <v>92</v>
      </c>
      <c r="H667" s="18" t="s">
        <v>809</v>
      </c>
      <c r="I667" s="21">
        <v>25</v>
      </c>
      <c r="J667" s="21">
        <v>13</v>
      </c>
      <c r="K667" s="21">
        <v>89.72</v>
      </c>
      <c r="L667" s="21">
        <v>89.72</v>
      </c>
      <c r="N667" s="3" cm="1">
        <f t="array" ref="N667">SUMPRODUCT(--(($T$3:$T$793=T667)*($U$3:$U$793&gt;U667))+1)-790</f>
        <v>33</v>
      </c>
      <c r="O667" s="3" cm="1">
        <f t="array" ref="O667">SUMPRODUCT(--(($R$3:$R$793=R667)*($S$3:$S$793&gt;S667))+1)-790</f>
        <v>33</v>
      </c>
      <c r="P667" s="3" t="b">
        <f t="shared" si="60"/>
        <v>1</v>
      </c>
      <c r="R667" s="3" t="str">
        <f t="shared" si="61"/>
        <v>初中心理健康</v>
      </c>
      <c r="S667" s="3">
        <f t="shared" si="62"/>
        <v>76.11</v>
      </c>
      <c r="T667" s="3" t="str">
        <f t="shared" si="63"/>
        <v>初中心理健康</v>
      </c>
      <c r="U667" s="3">
        <f t="shared" si="64"/>
        <v>76.11</v>
      </c>
      <c r="V667" s="3">
        <f t="shared" si="65"/>
        <v>76.11</v>
      </c>
    </row>
    <row r="668" s="3" customFormat="1" ht="13" customHeight="1" spans="1:22">
      <c r="A668" s="12">
        <v>779</v>
      </c>
      <c r="B668" s="25" t="s">
        <v>1587</v>
      </c>
      <c r="C668" s="27" t="s">
        <v>458</v>
      </c>
      <c r="D668" s="25" t="s">
        <v>1055</v>
      </c>
      <c r="E668" s="25" t="s">
        <v>1436</v>
      </c>
      <c r="F668" s="26">
        <v>63.5</v>
      </c>
      <c r="G668" s="15">
        <v>81</v>
      </c>
      <c r="H668" s="18" t="s">
        <v>809</v>
      </c>
      <c r="I668" s="21">
        <v>25</v>
      </c>
      <c r="J668" s="21">
        <v>14</v>
      </c>
      <c r="K668" s="23">
        <v>81.6</v>
      </c>
      <c r="L668" s="23">
        <v>81.6</v>
      </c>
      <c r="N668" s="3" cm="1">
        <f t="array" ref="N668">SUMPRODUCT(--(($T$3:$T$793=T668)*($U$3:$U$793&gt;U668))+1)-790</f>
        <v>58</v>
      </c>
      <c r="O668" s="3" cm="1">
        <f t="array" ref="O668">SUMPRODUCT(--(($R$3:$R$793=R668)*($S$3:$S$793&gt;S668))+1)-790</f>
        <v>58</v>
      </c>
      <c r="P668" s="3" t="b">
        <f t="shared" si="60"/>
        <v>1</v>
      </c>
      <c r="R668" s="3" t="str">
        <f t="shared" si="61"/>
        <v>初中心理健康</v>
      </c>
      <c r="S668" s="3">
        <f t="shared" si="62"/>
        <v>72.55</v>
      </c>
      <c r="T668" s="3" t="str">
        <f t="shared" si="63"/>
        <v>初中心理健康</v>
      </c>
      <c r="U668" s="3">
        <f t="shared" si="64"/>
        <v>72.55</v>
      </c>
      <c r="V668" s="3">
        <f t="shared" si="65"/>
        <v>72.55</v>
      </c>
    </row>
    <row r="669" s="3" customFormat="1" ht="13" customHeight="1" spans="1:22">
      <c r="A669" s="12">
        <v>719</v>
      </c>
      <c r="B669" s="25" t="s">
        <v>1527</v>
      </c>
      <c r="C669" s="27" t="s">
        <v>237</v>
      </c>
      <c r="D669" s="25" t="s">
        <v>1055</v>
      </c>
      <c r="E669" s="25" t="s">
        <v>1436</v>
      </c>
      <c r="F669" s="26">
        <v>72.25</v>
      </c>
      <c r="G669" s="15">
        <v>21</v>
      </c>
      <c r="H669" s="15" t="s">
        <v>809</v>
      </c>
      <c r="I669" s="21">
        <v>25</v>
      </c>
      <c r="J669" s="21">
        <v>15</v>
      </c>
      <c r="K669" s="23">
        <v>85</v>
      </c>
      <c r="L669" s="23">
        <v>85</v>
      </c>
      <c r="N669" s="3" cm="1">
        <f t="array" ref="N669">SUMPRODUCT(--(($T$3:$T$793=T669)*($U$3:$U$793&gt;U669))+1)-790</f>
        <v>13</v>
      </c>
      <c r="O669" s="3" cm="1">
        <f t="array" ref="O669">SUMPRODUCT(--(($R$3:$R$793=R669)*($S$3:$S$793&gt;S669))+1)-790</f>
        <v>13</v>
      </c>
      <c r="P669" s="3" t="b">
        <f t="shared" si="60"/>
        <v>1</v>
      </c>
      <c r="R669" s="3" t="str">
        <f t="shared" si="61"/>
        <v>初中心理健康</v>
      </c>
      <c r="S669" s="3">
        <f t="shared" si="62"/>
        <v>78.625</v>
      </c>
      <c r="T669" s="3" t="str">
        <f t="shared" si="63"/>
        <v>初中心理健康</v>
      </c>
      <c r="U669" s="3">
        <f t="shared" si="64"/>
        <v>78.625</v>
      </c>
      <c r="V669" s="3">
        <f t="shared" si="65"/>
        <v>78.625</v>
      </c>
    </row>
    <row r="670" s="3" customFormat="1" ht="13" customHeight="1" spans="1:22">
      <c r="A670" s="12">
        <v>773</v>
      </c>
      <c r="B670" s="25" t="s">
        <v>1581</v>
      </c>
      <c r="C670" s="27" t="s">
        <v>510</v>
      </c>
      <c r="D670" s="25" t="s">
        <v>1055</v>
      </c>
      <c r="E670" s="25" t="s">
        <v>1436</v>
      </c>
      <c r="F670" s="26">
        <v>64</v>
      </c>
      <c r="G670" s="15">
        <v>75</v>
      </c>
      <c r="H670" s="18" t="s">
        <v>809</v>
      </c>
      <c r="I670" s="21">
        <v>25</v>
      </c>
      <c r="J670" s="21">
        <v>16</v>
      </c>
      <c r="K670" s="21">
        <v>80.64</v>
      </c>
      <c r="L670" s="21">
        <v>80.64</v>
      </c>
      <c r="N670" s="3" cm="1">
        <f t="array" ref="N670">SUMPRODUCT(--(($T$3:$T$793=T670)*($U$3:$U$793&gt;U670))+1)-790</f>
        <v>61</v>
      </c>
      <c r="O670" s="3" cm="1">
        <f t="array" ref="O670">SUMPRODUCT(--(($R$3:$R$793=R670)*($S$3:$S$793&gt;S670))+1)-790</f>
        <v>61</v>
      </c>
      <c r="P670" s="3" t="b">
        <f t="shared" si="60"/>
        <v>1</v>
      </c>
      <c r="R670" s="3" t="str">
        <f t="shared" si="61"/>
        <v>初中心理健康</v>
      </c>
      <c r="S670" s="3">
        <f t="shared" si="62"/>
        <v>72.32</v>
      </c>
      <c r="T670" s="3" t="str">
        <f t="shared" si="63"/>
        <v>初中心理健康</v>
      </c>
      <c r="U670" s="3">
        <f t="shared" si="64"/>
        <v>72.32</v>
      </c>
      <c r="V670" s="3">
        <f t="shared" si="65"/>
        <v>72.32</v>
      </c>
    </row>
    <row r="671" s="3" customFormat="1" ht="13" customHeight="1" spans="1:22">
      <c r="A671" s="12">
        <v>743</v>
      </c>
      <c r="B671" s="25" t="s">
        <v>1551</v>
      </c>
      <c r="C671" s="27" t="s">
        <v>29</v>
      </c>
      <c r="D671" s="25" t="s">
        <v>1055</v>
      </c>
      <c r="E671" s="25" t="s">
        <v>1436</v>
      </c>
      <c r="F671" s="26">
        <v>68</v>
      </c>
      <c r="G671" s="15">
        <v>44</v>
      </c>
      <c r="H671" s="15" t="s">
        <v>809</v>
      </c>
      <c r="I671" s="21">
        <v>25</v>
      </c>
      <c r="J671" s="21">
        <v>17</v>
      </c>
      <c r="K671" s="21">
        <v>89.18</v>
      </c>
      <c r="L671" s="21">
        <v>89.18</v>
      </c>
      <c r="N671" s="3" cm="1">
        <f t="array" ref="N671">SUMPRODUCT(--(($T$3:$T$793=T671)*($U$3:$U$793&gt;U671))+1)-790</f>
        <v>14</v>
      </c>
      <c r="O671" s="3" cm="1">
        <f t="array" ref="O671">SUMPRODUCT(--(($R$3:$R$793=R671)*($S$3:$S$793&gt;S671))+1)-790</f>
        <v>14</v>
      </c>
      <c r="P671" s="3" t="b">
        <f t="shared" si="60"/>
        <v>1</v>
      </c>
      <c r="R671" s="3" t="str">
        <f t="shared" si="61"/>
        <v>初中心理健康</v>
      </c>
      <c r="S671" s="3">
        <f t="shared" si="62"/>
        <v>78.59</v>
      </c>
      <c r="T671" s="3" t="str">
        <f t="shared" si="63"/>
        <v>初中心理健康</v>
      </c>
      <c r="U671" s="3">
        <f t="shared" si="64"/>
        <v>78.59</v>
      </c>
      <c r="V671" s="3">
        <f t="shared" si="65"/>
        <v>78.59</v>
      </c>
    </row>
    <row r="672" s="3" customFormat="1" ht="13" customHeight="1" spans="1:22">
      <c r="A672" s="12">
        <v>756</v>
      </c>
      <c r="B672" s="25" t="s">
        <v>1564</v>
      </c>
      <c r="C672" s="27" t="s">
        <v>30</v>
      </c>
      <c r="D672" s="25" t="s">
        <v>1055</v>
      </c>
      <c r="E672" s="25" t="s">
        <v>1436</v>
      </c>
      <c r="F672" s="26">
        <v>66.5</v>
      </c>
      <c r="G672" s="15">
        <v>56</v>
      </c>
      <c r="H672" s="15" t="s">
        <v>809</v>
      </c>
      <c r="I672" s="21">
        <v>25</v>
      </c>
      <c r="J672" s="21">
        <v>18</v>
      </c>
      <c r="K672" s="21">
        <v>89.14</v>
      </c>
      <c r="L672" s="21">
        <v>89.14</v>
      </c>
      <c r="N672" s="3" cm="1">
        <f t="array" ref="N672">SUMPRODUCT(--(($T$3:$T$793=T672)*($U$3:$U$793&gt;U672))+1)-790</f>
        <v>18</v>
      </c>
      <c r="O672" s="3" cm="1">
        <f t="array" ref="O672">SUMPRODUCT(--(($R$3:$R$793=R672)*($S$3:$S$793&gt;S672))+1)-790</f>
        <v>18</v>
      </c>
      <c r="P672" s="3" t="b">
        <f t="shared" si="60"/>
        <v>1</v>
      </c>
      <c r="R672" s="3" t="str">
        <f t="shared" si="61"/>
        <v>初中心理健康</v>
      </c>
      <c r="S672" s="3">
        <f t="shared" si="62"/>
        <v>77.82</v>
      </c>
      <c r="T672" s="3" t="str">
        <f t="shared" si="63"/>
        <v>初中心理健康</v>
      </c>
      <c r="U672" s="3">
        <f t="shared" si="64"/>
        <v>77.82</v>
      </c>
      <c r="V672" s="3">
        <f t="shared" si="65"/>
        <v>77.82</v>
      </c>
    </row>
    <row r="673" s="3" customFormat="1" ht="13" customHeight="1" spans="1:22">
      <c r="A673" s="12">
        <v>741</v>
      </c>
      <c r="B673" s="25" t="s">
        <v>1549</v>
      </c>
      <c r="C673" s="27" t="s">
        <v>171</v>
      </c>
      <c r="D673" s="25" t="s">
        <v>1055</v>
      </c>
      <c r="E673" s="25" t="s">
        <v>1436</v>
      </c>
      <c r="F673" s="26">
        <v>68.25</v>
      </c>
      <c r="G673" s="15">
        <v>43</v>
      </c>
      <c r="H673" s="15" t="s">
        <v>809</v>
      </c>
      <c r="I673" s="21">
        <v>25</v>
      </c>
      <c r="J673" s="21">
        <v>19</v>
      </c>
      <c r="K673" s="23">
        <v>86.1</v>
      </c>
      <c r="L673" s="23">
        <v>86.1</v>
      </c>
      <c r="N673" s="3" cm="1">
        <f t="array" ref="N673">SUMPRODUCT(--(($T$3:$T$793=T673)*($U$3:$U$793&gt;U673))+1)-790</f>
        <v>21</v>
      </c>
      <c r="O673" s="3" cm="1">
        <f t="array" ref="O673">SUMPRODUCT(--(($R$3:$R$793=R673)*($S$3:$S$793&gt;S673))+1)-790</f>
        <v>21</v>
      </c>
      <c r="P673" s="3" t="b">
        <f t="shared" si="60"/>
        <v>1</v>
      </c>
      <c r="R673" s="3" t="str">
        <f t="shared" si="61"/>
        <v>初中心理健康</v>
      </c>
      <c r="S673" s="3">
        <f t="shared" si="62"/>
        <v>77.175</v>
      </c>
      <c r="T673" s="3" t="str">
        <f t="shared" si="63"/>
        <v>初中心理健康</v>
      </c>
      <c r="U673" s="3">
        <f t="shared" si="64"/>
        <v>77.175</v>
      </c>
      <c r="V673" s="3">
        <f t="shared" si="65"/>
        <v>77.175</v>
      </c>
    </row>
    <row r="674" s="3" customFormat="1" ht="13" customHeight="1" spans="1:22">
      <c r="A674" s="12">
        <v>724</v>
      </c>
      <c r="B674" s="25" t="s">
        <v>1532</v>
      </c>
      <c r="C674" s="27" t="s">
        <v>365</v>
      </c>
      <c r="D674" s="25" t="s">
        <v>1055</v>
      </c>
      <c r="E674" s="25" t="s">
        <v>1436</v>
      </c>
      <c r="F674" s="26">
        <v>71</v>
      </c>
      <c r="G674" s="15">
        <v>25</v>
      </c>
      <c r="H674" s="15" t="s">
        <v>809</v>
      </c>
      <c r="I674" s="21">
        <v>25</v>
      </c>
      <c r="J674" s="21">
        <v>20</v>
      </c>
      <c r="K674" s="21">
        <v>82.96</v>
      </c>
      <c r="L674" s="21">
        <v>82.96</v>
      </c>
      <c r="N674" s="3" cm="1">
        <f t="array" ref="N674">SUMPRODUCT(--(($T$3:$T$793=T674)*($U$3:$U$793&gt;U674))+1)-790</f>
        <v>27</v>
      </c>
      <c r="O674" s="3" cm="1">
        <f t="array" ref="O674">SUMPRODUCT(--(($R$3:$R$793=R674)*($S$3:$S$793&gt;S674))+1)-790</f>
        <v>27</v>
      </c>
      <c r="P674" s="3" t="b">
        <f t="shared" si="60"/>
        <v>1</v>
      </c>
      <c r="R674" s="3" t="str">
        <f t="shared" si="61"/>
        <v>初中心理健康</v>
      </c>
      <c r="S674" s="3">
        <f t="shared" si="62"/>
        <v>76.98</v>
      </c>
      <c r="T674" s="3" t="str">
        <f t="shared" si="63"/>
        <v>初中心理健康</v>
      </c>
      <c r="U674" s="3">
        <f t="shared" si="64"/>
        <v>76.98</v>
      </c>
      <c r="V674" s="3">
        <f t="shared" si="65"/>
        <v>76.98</v>
      </c>
    </row>
    <row r="675" s="3" customFormat="1" ht="13" customHeight="1" spans="1:22">
      <c r="A675" s="12">
        <v>732</v>
      </c>
      <c r="B675" s="25" t="s">
        <v>1540</v>
      </c>
      <c r="C675" s="27" t="s">
        <v>223</v>
      </c>
      <c r="D675" s="25" t="s">
        <v>1055</v>
      </c>
      <c r="E675" s="25" t="s">
        <v>1436</v>
      </c>
      <c r="F675" s="26">
        <v>69.5</v>
      </c>
      <c r="G675" s="15">
        <v>32</v>
      </c>
      <c r="H675" s="15" t="s">
        <v>809</v>
      </c>
      <c r="I675" s="21">
        <v>25</v>
      </c>
      <c r="J675" s="21">
        <v>21</v>
      </c>
      <c r="K675" s="21">
        <v>85.22</v>
      </c>
      <c r="L675" s="21">
        <v>85.22</v>
      </c>
      <c r="N675" s="3" cm="1">
        <f t="array" ref="N675">SUMPRODUCT(--(($T$3:$T$793=T675)*($U$3:$U$793&gt;U675))+1)-790</f>
        <v>20</v>
      </c>
      <c r="O675" s="3" cm="1">
        <f t="array" ref="O675">SUMPRODUCT(--(($R$3:$R$793=R675)*($S$3:$S$793&gt;S675))+1)-790</f>
        <v>20</v>
      </c>
      <c r="P675" s="3" t="b">
        <f t="shared" si="60"/>
        <v>1</v>
      </c>
      <c r="R675" s="3" t="str">
        <f t="shared" si="61"/>
        <v>初中心理健康</v>
      </c>
      <c r="S675" s="3">
        <f t="shared" si="62"/>
        <v>77.36</v>
      </c>
      <c r="T675" s="3" t="str">
        <f t="shared" si="63"/>
        <v>初中心理健康</v>
      </c>
      <c r="U675" s="3">
        <f t="shared" si="64"/>
        <v>77.36</v>
      </c>
      <c r="V675" s="3">
        <f t="shared" si="65"/>
        <v>77.36</v>
      </c>
    </row>
    <row r="676" s="3" customFormat="1" ht="13" customHeight="1" spans="1:22">
      <c r="A676" s="12">
        <v>714</v>
      </c>
      <c r="B676" s="25" t="s">
        <v>1522</v>
      </c>
      <c r="C676" s="27" t="s">
        <v>230</v>
      </c>
      <c r="D676" s="25" t="s">
        <v>1055</v>
      </c>
      <c r="E676" s="25" t="s">
        <v>1436</v>
      </c>
      <c r="F676" s="26">
        <v>73.5</v>
      </c>
      <c r="G676" s="15">
        <v>15</v>
      </c>
      <c r="H676" s="15" t="s">
        <v>809</v>
      </c>
      <c r="I676" s="21">
        <v>25</v>
      </c>
      <c r="J676" s="21">
        <v>22</v>
      </c>
      <c r="K676" s="23">
        <v>85.1</v>
      </c>
      <c r="L676" s="23">
        <v>85.1</v>
      </c>
      <c r="N676" s="3" cm="1">
        <f t="array" ref="N676">SUMPRODUCT(--(($T$3:$T$793=T676)*($U$3:$U$793&gt;U676))+1)-790</f>
        <v>6</v>
      </c>
      <c r="O676" s="3" cm="1">
        <f t="array" ref="O676">SUMPRODUCT(--(($R$3:$R$793=R676)*($S$3:$S$793&gt;S676))+1)-790</f>
        <v>6</v>
      </c>
      <c r="P676" s="3" t="b">
        <f t="shared" si="60"/>
        <v>1</v>
      </c>
      <c r="R676" s="3" t="str">
        <f t="shared" si="61"/>
        <v>初中心理健康</v>
      </c>
      <c r="S676" s="3">
        <f t="shared" si="62"/>
        <v>79.3</v>
      </c>
      <c r="T676" s="3" t="str">
        <f t="shared" si="63"/>
        <v>初中心理健康</v>
      </c>
      <c r="U676" s="3">
        <f t="shared" si="64"/>
        <v>79.3</v>
      </c>
      <c r="V676" s="3">
        <f t="shared" si="65"/>
        <v>79.3</v>
      </c>
    </row>
    <row r="677" s="3" customFormat="1" ht="13" customHeight="1" spans="1:22">
      <c r="A677" s="12">
        <v>718</v>
      </c>
      <c r="B677" s="25" t="s">
        <v>1526</v>
      </c>
      <c r="C677" s="27" t="s">
        <v>325</v>
      </c>
      <c r="D677" s="25" t="s">
        <v>1055</v>
      </c>
      <c r="E677" s="25" t="s">
        <v>1436</v>
      </c>
      <c r="F677" s="26">
        <v>72.5</v>
      </c>
      <c r="G677" s="15">
        <v>20</v>
      </c>
      <c r="H677" s="15" t="s">
        <v>809</v>
      </c>
      <c r="I677" s="21">
        <v>25</v>
      </c>
      <c r="J677" s="21">
        <v>23</v>
      </c>
      <c r="K677" s="23">
        <v>83.6</v>
      </c>
      <c r="L677" s="23">
        <v>83.6</v>
      </c>
      <c r="N677" s="3" cm="1">
        <f t="array" ref="N677">SUMPRODUCT(--(($T$3:$T$793=T677)*($U$3:$U$793&gt;U677))+1)-790</f>
        <v>16</v>
      </c>
      <c r="O677" s="3" cm="1">
        <f t="array" ref="O677">SUMPRODUCT(--(($R$3:$R$793=R677)*($S$3:$S$793&gt;S677))+1)-790</f>
        <v>16</v>
      </c>
      <c r="P677" s="3" t="b">
        <f t="shared" si="60"/>
        <v>1</v>
      </c>
      <c r="R677" s="3" t="str">
        <f t="shared" si="61"/>
        <v>初中心理健康</v>
      </c>
      <c r="S677" s="3">
        <f t="shared" si="62"/>
        <v>78.05</v>
      </c>
      <c r="T677" s="3" t="str">
        <f t="shared" si="63"/>
        <v>初中心理健康</v>
      </c>
      <c r="U677" s="3">
        <f t="shared" si="64"/>
        <v>78.05</v>
      </c>
      <c r="V677" s="3">
        <f t="shared" si="65"/>
        <v>78.05</v>
      </c>
    </row>
    <row r="678" s="3" customFormat="1" ht="13" customHeight="1" spans="1:22">
      <c r="A678" s="12">
        <v>750</v>
      </c>
      <c r="B678" s="25" t="s">
        <v>1558</v>
      </c>
      <c r="C678" s="27" t="s">
        <v>562</v>
      </c>
      <c r="D678" s="25" t="s">
        <v>1055</v>
      </c>
      <c r="E678" s="25" t="s">
        <v>1436</v>
      </c>
      <c r="F678" s="26">
        <v>67</v>
      </c>
      <c r="G678" s="15">
        <v>52</v>
      </c>
      <c r="H678" s="15" t="s">
        <v>809</v>
      </c>
      <c r="I678" s="21">
        <v>25</v>
      </c>
      <c r="J678" s="21">
        <v>24</v>
      </c>
      <c r="K678" s="21">
        <v>79.58</v>
      </c>
      <c r="L678" s="21">
        <v>79.58</v>
      </c>
      <c r="N678" s="3" cm="1">
        <f t="array" ref="N678">SUMPRODUCT(--(($T$3:$T$793=T678)*($U$3:$U$793&gt;U678))+1)-790</f>
        <v>48</v>
      </c>
      <c r="O678" s="3" cm="1">
        <f t="array" ref="O678">SUMPRODUCT(--(($R$3:$R$793=R678)*($S$3:$S$793&gt;S678))+1)-790</f>
        <v>48</v>
      </c>
      <c r="P678" s="3" t="b">
        <f t="shared" si="60"/>
        <v>1</v>
      </c>
      <c r="R678" s="3" t="str">
        <f t="shared" si="61"/>
        <v>初中心理健康</v>
      </c>
      <c r="S678" s="3">
        <f t="shared" si="62"/>
        <v>73.29</v>
      </c>
      <c r="T678" s="3" t="str">
        <f t="shared" si="63"/>
        <v>初中心理健康</v>
      </c>
      <c r="U678" s="3">
        <f t="shared" si="64"/>
        <v>73.29</v>
      </c>
      <c r="V678" s="3">
        <f t="shared" si="65"/>
        <v>73.29</v>
      </c>
    </row>
    <row r="679" s="3" customFormat="1" ht="13" customHeight="1" spans="1:22">
      <c r="A679" s="12">
        <v>767</v>
      </c>
      <c r="B679" s="25" t="s">
        <v>1575</v>
      </c>
      <c r="C679" s="27" t="s">
        <v>563</v>
      </c>
      <c r="D679" s="25" t="s">
        <v>1055</v>
      </c>
      <c r="E679" s="25" t="s">
        <v>1436</v>
      </c>
      <c r="F679" s="26">
        <v>65</v>
      </c>
      <c r="G679" s="15">
        <v>69</v>
      </c>
      <c r="H679" s="15" t="s">
        <v>809</v>
      </c>
      <c r="I679" s="21">
        <v>25</v>
      </c>
      <c r="J679" s="21">
        <v>25</v>
      </c>
      <c r="K679" s="21">
        <v>79.56</v>
      </c>
      <c r="L679" s="21">
        <v>79.56</v>
      </c>
      <c r="N679" s="3" cm="1">
        <f t="array" ref="N679">SUMPRODUCT(--(($T$3:$T$793=T679)*($U$3:$U$793&gt;U679))+1)-790</f>
        <v>63</v>
      </c>
      <c r="O679" s="3" cm="1">
        <f t="array" ref="O679">SUMPRODUCT(--(($R$3:$R$793=R679)*($S$3:$S$793&gt;S679))+1)-790</f>
        <v>63</v>
      </c>
      <c r="P679" s="3" t="b">
        <f t="shared" si="60"/>
        <v>1</v>
      </c>
      <c r="R679" s="3" t="str">
        <f t="shared" si="61"/>
        <v>初中心理健康</v>
      </c>
      <c r="S679" s="3">
        <f t="shared" si="62"/>
        <v>72.28</v>
      </c>
      <c r="T679" s="3" t="str">
        <f t="shared" si="63"/>
        <v>初中心理健康</v>
      </c>
      <c r="U679" s="3">
        <f t="shared" si="64"/>
        <v>72.28</v>
      </c>
      <c r="V679" s="3">
        <f t="shared" si="65"/>
        <v>72.28</v>
      </c>
    </row>
    <row r="680" s="3" customFormat="1" ht="13" customHeight="1" spans="1:22">
      <c r="A680" s="12">
        <v>731</v>
      </c>
      <c r="B680" s="25" t="s">
        <v>1539</v>
      </c>
      <c r="C680" s="27" t="s">
        <v>289</v>
      </c>
      <c r="D680" s="25" t="s">
        <v>1055</v>
      </c>
      <c r="E680" s="25" t="s">
        <v>1436</v>
      </c>
      <c r="F680" s="26">
        <v>69.5</v>
      </c>
      <c r="G680" s="15">
        <v>32</v>
      </c>
      <c r="H680" s="15" t="s">
        <v>809</v>
      </c>
      <c r="I680" s="21">
        <v>25</v>
      </c>
      <c r="J680" s="21">
        <v>26</v>
      </c>
      <c r="K680" s="21">
        <v>84.22</v>
      </c>
      <c r="L680" s="21">
        <v>84.22</v>
      </c>
      <c r="N680" s="3" cm="1">
        <f t="array" ref="N680">SUMPRODUCT(--(($T$3:$T$793=T680)*($U$3:$U$793&gt;U680))+1)-790</f>
        <v>29</v>
      </c>
      <c r="O680" s="3" cm="1">
        <f t="array" ref="O680">SUMPRODUCT(--(($R$3:$R$793=R680)*($S$3:$S$793&gt;S680))+1)-790</f>
        <v>29</v>
      </c>
      <c r="P680" s="3" t="b">
        <f t="shared" si="60"/>
        <v>1</v>
      </c>
      <c r="R680" s="3" t="str">
        <f t="shared" si="61"/>
        <v>初中心理健康</v>
      </c>
      <c r="S680" s="3">
        <f t="shared" si="62"/>
        <v>76.86</v>
      </c>
      <c r="T680" s="3" t="str">
        <f t="shared" si="63"/>
        <v>初中心理健康</v>
      </c>
      <c r="U680" s="3">
        <f t="shared" si="64"/>
        <v>76.86</v>
      </c>
      <c r="V680" s="3">
        <f t="shared" si="65"/>
        <v>76.86</v>
      </c>
    </row>
    <row r="681" s="3" customFormat="1" ht="13" customHeight="1" spans="1:22">
      <c r="A681" s="12">
        <v>745</v>
      </c>
      <c r="B681" s="25" t="s">
        <v>1553</v>
      </c>
      <c r="C681" s="27" t="s">
        <v>330</v>
      </c>
      <c r="D681" s="25" t="s">
        <v>1055</v>
      </c>
      <c r="E681" s="25" t="s">
        <v>1436</v>
      </c>
      <c r="F681" s="26">
        <v>68</v>
      </c>
      <c r="G681" s="15">
        <v>44</v>
      </c>
      <c r="H681" s="15" t="s">
        <v>809</v>
      </c>
      <c r="I681" s="21">
        <v>25</v>
      </c>
      <c r="J681" s="21">
        <v>27</v>
      </c>
      <c r="K681" s="21">
        <v>83.44</v>
      </c>
      <c r="L681" s="21">
        <v>83.44</v>
      </c>
      <c r="N681" s="3" cm="1">
        <f t="array" ref="N681">SUMPRODUCT(--(($T$3:$T$793=T681)*($U$3:$U$793&gt;U681))+1)-790</f>
        <v>36</v>
      </c>
      <c r="O681" s="3" cm="1">
        <f t="array" ref="O681">SUMPRODUCT(--(($R$3:$R$793=R681)*($S$3:$S$793&gt;S681))+1)-790</f>
        <v>36</v>
      </c>
      <c r="P681" s="3" t="b">
        <f t="shared" si="60"/>
        <v>1</v>
      </c>
      <c r="R681" s="3" t="str">
        <f t="shared" si="61"/>
        <v>初中心理健康</v>
      </c>
      <c r="S681" s="3">
        <f t="shared" si="62"/>
        <v>75.72</v>
      </c>
      <c r="T681" s="3" t="str">
        <f t="shared" si="63"/>
        <v>初中心理健康</v>
      </c>
      <c r="U681" s="3">
        <f t="shared" si="64"/>
        <v>75.72</v>
      </c>
      <c r="V681" s="3">
        <f t="shared" si="65"/>
        <v>75.72</v>
      </c>
    </row>
    <row r="682" s="3" customFormat="1" ht="13" customHeight="1" spans="1:22">
      <c r="A682" s="12">
        <v>699</v>
      </c>
      <c r="B682" s="25" t="s">
        <v>1508</v>
      </c>
      <c r="C682" s="27" t="s">
        <v>549</v>
      </c>
      <c r="D682" s="25" t="s">
        <v>1055</v>
      </c>
      <c r="E682" s="25" t="s">
        <v>1436</v>
      </c>
      <c r="F682" s="26">
        <v>78</v>
      </c>
      <c r="G682" s="15">
        <v>1</v>
      </c>
      <c r="H682" s="15" t="s">
        <v>809</v>
      </c>
      <c r="I682" s="21">
        <v>25</v>
      </c>
      <c r="J682" s="21">
        <v>29</v>
      </c>
      <c r="K682" s="21">
        <v>79.88</v>
      </c>
      <c r="L682" s="21">
        <v>79.88</v>
      </c>
      <c r="N682" s="3" cm="1">
        <f t="array" ref="N682">SUMPRODUCT(--(($T$3:$T$793=T682)*($U$3:$U$793&gt;U682))+1)-790</f>
        <v>11</v>
      </c>
      <c r="O682" s="3" cm="1">
        <f t="array" ref="O682">SUMPRODUCT(--(($R$3:$R$793=R682)*($S$3:$S$793&gt;S682))+1)-790</f>
        <v>11</v>
      </c>
      <c r="P682" s="3" t="b">
        <f t="shared" si="60"/>
        <v>1</v>
      </c>
      <c r="R682" s="3" t="str">
        <f t="shared" si="61"/>
        <v>初中心理健康</v>
      </c>
      <c r="S682" s="3">
        <f t="shared" si="62"/>
        <v>78.94</v>
      </c>
      <c r="T682" s="3" t="str">
        <f t="shared" si="63"/>
        <v>初中心理健康</v>
      </c>
      <c r="U682" s="3">
        <f t="shared" si="64"/>
        <v>78.94</v>
      </c>
      <c r="V682" s="3">
        <f t="shared" si="65"/>
        <v>78.94</v>
      </c>
    </row>
    <row r="683" s="3" customFormat="1" ht="13" customHeight="1" spans="1:22">
      <c r="A683" s="12">
        <v>783</v>
      </c>
      <c r="B683" s="25" t="s">
        <v>1591</v>
      </c>
      <c r="C683" s="27" t="s">
        <v>317</v>
      </c>
      <c r="D683" s="25" t="s">
        <v>1055</v>
      </c>
      <c r="E683" s="25" t="s">
        <v>1436</v>
      </c>
      <c r="F683" s="26">
        <v>63</v>
      </c>
      <c r="G683" s="15">
        <v>85</v>
      </c>
      <c r="H683" s="18" t="s">
        <v>809</v>
      </c>
      <c r="I683" s="21">
        <v>25</v>
      </c>
      <c r="J683" s="21">
        <v>31</v>
      </c>
      <c r="K683" s="21">
        <v>83.72</v>
      </c>
      <c r="L683" s="21">
        <v>83.72</v>
      </c>
      <c r="N683" s="3" cm="1">
        <f t="array" ref="N683">SUMPRODUCT(--(($T$3:$T$793=T683)*($U$3:$U$793&gt;U683))+1)-790</f>
        <v>46</v>
      </c>
      <c r="O683" s="3" cm="1">
        <f t="array" ref="O683">SUMPRODUCT(--(($R$3:$R$793=R683)*($S$3:$S$793&gt;S683))+1)-790</f>
        <v>46</v>
      </c>
      <c r="P683" s="3" t="b">
        <f t="shared" si="60"/>
        <v>1</v>
      </c>
      <c r="R683" s="3" t="str">
        <f t="shared" si="61"/>
        <v>初中心理健康</v>
      </c>
      <c r="S683" s="3">
        <f t="shared" si="62"/>
        <v>73.36</v>
      </c>
      <c r="T683" s="3" t="str">
        <f t="shared" si="63"/>
        <v>初中心理健康</v>
      </c>
      <c r="U683" s="3">
        <f t="shared" si="64"/>
        <v>73.36</v>
      </c>
      <c r="V683" s="3">
        <f t="shared" si="65"/>
        <v>73.36</v>
      </c>
    </row>
    <row r="684" s="3" customFormat="1" ht="13" customHeight="1" spans="1:22">
      <c r="A684" s="12">
        <v>740</v>
      </c>
      <c r="B684" s="25" t="s">
        <v>1548</v>
      </c>
      <c r="C684" s="27" t="s">
        <v>668</v>
      </c>
      <c r="D684" s="25" t="s">
        <v>1055</v>
      </c>
      <c r="E684" s="25" t="s">
        <v>1436</v>
      </c>
      <c r="F684" s="26">
        <v>68.5</v>
      </c>
      <c r="G684" s="15">
        <v>41</v>
      </c>
      <c r="H684" s="15" t="s">
        <v>809</v>
      </c>
      <c r="I684" s="21">
        <v>26</v>
      </c>
      <c r="J684" s="21">
        <v>1</v>
      </c>
      <c r="K684" s="21">
        <v>75.46</v>
      </c>
      <c r="L684" s="21">
        <v>76.06</v>
      </c>
      <c r="N684" s="3" cm="1">
        <f t="array" ref="N684">SUMPRODUCT(--(($T$3:$T$793=T684)*($U$3:$U$793&gt;U684))+1)-790</f>
        <v>69</v>
      </c>
      <c r="O684" s="3" cm="1">
        <f t="array" ref="O684">SUMPRODUCT(--(($R$3:$R$793=R684)*($S$3:$S$793&gt;S684))+1)-790</f>
        <v>63</v>
      </c>
      <c r="P684" s="3" t="b">
        <f t="shared" si="60"/>
        <v>0</v>
      </c>
      <c r="R684" s="3" t="str">
        <f t="shared" si="61"/>
        <v>初中心理健康</v>
      </c>
      <c r="S684" s="3">
        <f t="shared" si="62"/>
        <v>72.28</v>
      </c>
      <c r="T684" s="3" t="str">
        <f t="shared" si="63"/>
        <v>初中心理健康</v>
      </c>
      <c r="U684" s="3">
        <f t="shared" si="64"/>
        <v>71.98</v>
      </c>
      <c r="V684" s="3">
        <f t="shared" si="65"/>
        <v>72.28</v>
      </c>
    </row>
    <row r="685" s="3" customFormat="1" ht="13" customHeight="1" spans="1:22">
      <c r="A685" s="12">
        <v>775</v>
      </c>
      <c r="B685" s="25" t="s">
        <v>1583</v>
      </c>
      <c r="C685" s="27" t="s">
        <v>627</v>
      </c>
      <c r="D685" s="25" t="s">
        <v>1055</v>
      </c>
      <c r="E685" s="25" t="s">
        <v>1436</v>
      </c>
      <c r="F685" s="26">
        <v>64</v>
      </c>
      <c r="G685" s="15">
        <v>75</v>
      </c>
      <c r="H685" s="18" t="s">
        <v>809</v>
      </c>
      <c r="I685" s="21">
        <v>26</v>
      </c>
      <c r="J685" s="21">
        <v>2</v>
      </c>
      <c r="K685" s="21">
        <v>77.72</v>
      </c>
      <c r="L685" s="21">
        <v>77.72</v>
      </c>
      <c r="N685" s="3" cm="1">
        <f t="array" ref="N685">SUMPRODUCT(--(($T$3:$T$793=T685)*($U$3:$U$793&gt;U685))+1)-790</f>
        <v>76</v>
      </c>
      <c r="O685" s="3" cm="1">
        <f t="array" ref="O685">SUMPRODUCT(--(($R$3:$R$793=R685)*($S$3:$S$793&gt;S685))+1)-790</f>
        <v>76</v>
      </c>
      <c r="P685" s="3" t="b">
        <f t="shared" si="60"/>
        <v>1</v>
      </c>
      <c r="R685" s="3" t="str">
        <f t="shared" si="61"/>
        <v>初中心理健康</v>
      </c>
      <c r="S685" s="3">
        <f t="shared" si="62"/>
        <v>70.86</v>
      </c>
      <c r="T685" s="3" t="str">
        <f t="shared" si="63"/>
        <v>初中心理健康</v>
      </c>
      <c r="U685" s="3">
        <f t="shared" si="64"/>
        <v>70.86</v>
      </c>
      <c r="V685" s="3">
        <f t="shared" si="65"/>
        <v>70.86</v>
      </c>
    </row>
    <row r="686" s="3" customFormat="1" ht="13" customHeight="1" spans="1:22">
      <c r="A686" s="12">
        <v>746</v>
      </c>
      <c r="B686" s="25" t="s">
        <v>1554</v>
      </c>
      <c r="C686" s="27" t="s">
        <v>664</v>
      </c>
      <c r="D686" s="25" t="s">
        <v>1055</v>
      </c>
      <c r="E686" s="25" t="s">
        <v>1436</v>
      </c>
      <c r="F686" s="26">
        <v>67.75</v>
      </c>
      <c r="G686" s="15">
        <v>48</v>
      </c>
      <c r="H686" s="15" t="s">
        <v>809</v>
      </c>
      <c r="I686" s="21">
        <v>26</v>
      </c>
      <c r="J686" s="21">
        <v>3</v>
      </c>
      <c r="K686" s="21">
        <v>76.68</v>
      </c>
      <c r="L686" s="21">
        <v>76.28</v>
      </c>
      <c r="N686" s="3" cm="1">
        <f t="array" ref="N686">SUMPRODUCT(--(($T$3:$T$793=T686)*($U$3:$U$793&gt;U686))+1)-790</f>
        <v>65</v>
      </c>
      <c r="O686" s="3" cm="1">
        <f t="array" ref="O686">SUMPRODUCT(--(($R$3:$R$793=R686)*($S$3:$S$793&gt;S686))+1)-790</f>
        <v>69</v>
      </c>
      <c r="P686" s="3" t="b">
        <f t="shared" si="60"/>
        <v>0</v>
      </c>
      <c r="R686" s="3" t="str">
        <f t="shared" si="61"/>
        <v>初中心理健康</v>
      </c>
      <c r="S686" s="3">
        <f t="shared" si="62"/>
        <v>72.015</v>
      </c>
      <c r="T686" s="3" t="str">
        <f t="shared" si="63"/>
        <v>初中心理健康</v>
      </c>
      <c r="U686" s="3">
        <f t="shared" si="64"/>
        <v>72.215</v>
      </c>
      <c r="V686" s="3">
        <f t="shared" si="65"/>
        <v>72.015</v>
      </c>
    </row>
    <row r="687" s="3" customFormat="1" ht="13" customHeight="1" spans="1:22">
      <c r="A687" s="12">
        <v>788</v>
      </c>
      <c r="B687" s="25" t="s">
        <v>1596</v>
      </c>
      <c r="C687" s="27" t="s">
        <v>586</v>
      </c>
      <c r="D687" s="25" t="s">
        <v>1055</v>
      </c>
      <c r="E687" s="25" t="s">
        <v>1436</v>
      </c>
      <c r="F687" s="26">
        <v>62.75</v>
      </c>
      <c r="G687" s="15">
        <v>89</v>
      </c>
      <c r="H687" s="18" t="s">
        <v>809</v>
      </c>
      <c r="I687" s="21">
        <v>26</v>
      </c>
      <c r="J687" s="21">
        <v>4</v>
      </c>
      <c r="K687" s="21">
        <v>78.96</v>
      </c>
      <c r="L687" s="21">
        <v>78.96</v>
      </c>
      <c r="N687" s="3" cm="1">
        <f t="array" ref="N687">SUMPRODUCT(--(($T$3:$T$793=T687)*($U$3:$U$793&gt;U687))+1)-790</f>
        <v>77</v>
      </c>
      <c r="O687" s="3" cm="1">
        <f t="array" ref="O687">SUMPRODUCT(--(($R$3:$R$793=R687)*($S$3:$S$793&gt;S687))+1)-790</f>
        <v>77</v>
      </c>
      <c r="P687" s="3" t="b">
        <f t="shared" si="60"/>
        <v>1</v>
      </c>
      <c r="R687" s="3" t="str">
        <f t="shared" si="61"/>
        <v>初中心理健康</v>
      </c>
      <c r="S687" s="3">
        <f t="shared" si="62"/>
        <v>70.855</v>
      </c>
      <c r="T687" s="3" t="str">
        <f t="shared" si="63"/>
        <v>初中心理健康</v>
      </c>
      <c r="U687" s="3">
        <f t="shared" si="64"/>
        <v>70.855</v>
      </c>
      <c r="V687" s="3">
        <f t="shared" si="65"/>
        <v>70.855</v>
      </c>
    </row>
    <row r="688" s="3" customFormat="1" ht="13" customHeight="1" spans="1:22">
      <c r="A688" s="12">
        <v>760</v>
      </c>
      <c r="B688" s="25" t="s">
        <v>1568</v>
      </c>
      <c r="C688" s="27" t="s">
        <v>673</v>
      </c>
      <c r="D688" s="25" t="s">
        <v>1055</v>
      </c>
      <c r="E688" s="25" t="s">
        <v>1436</v>
      </c>
      <c r="F688" s="26">
        <v>66</v>
      </c>
      <c r="G688" s="15">
        <v>61</v>
      </c>
      <c r="H688" s="15" t="s">
        <v>809</v>
      </c>
      <c r="I688" s="21">
        <v>26</v>
      </c>
      <c r="J688" s="21">
        <v>5</v>
      </c>
      <c r="K688" s="21">
        <v>75.78</v>
      </c>
      <c r="L688" s="21">
        <v>75.78</v>
      </c>
      <c r="N688" s="3" cm="1">
        <f t="array" ref="N688">SUMPRODUCT(--(($T$3:$T$793=T688)*($U$3:$U$793&gt;U688))+1)-790</f>
        <v>75</v>
      </c>
      <c r="O688" s="3" cm="1">
        <f t="array" ref="O688">SUMPRODUCT(--(($R$3:$R$793=R688)*($S$3:$S$793&gt;S688))+1)-790</f>
        <v>75</v>
      </c>
      <c r="P688" s="3" t="b">
        <f t="shared" si="60"/>
        <v>1</v>
      </c>
      <c r="R688" s="3" t="str">
        <f t="shared" si="61"/>
        <v>初中心理健康</v>
      </c>
      <c r="S688" s="3">
        <f t="shared" si="62"/>
        <v>70.89</v>
      </c>
      <c r="T688" s="3" t="str">
        <f t="shared" si="63"/>
        <v>初中心理健康</v>
      </c>
      <c r="U688" s="3">
        <f t="shared" si="64"/>
        <v>70.89</v>
      </c>
      <c r="V688" s="3">
        <f t="shared" si="65"/>
        <v>70.89</v>
      </c>
    </row>
    <row r="689" s="3" customFormat="1" ht="13" customHeight="1" spans="1:22">
      <c r="A689" s="12">
        <v>770</v>
      </c>
      <c r="B689" s="25" t="s">
        <v>1578</v>
      </c>
      <c r="C689" s="27" t="s">
        <v>681</v>
      </c>
      <c r="D689" s="25" t="s">
        <v>1055</v>
      </c>
      <c r="E689" s="25" t="s">
        <v>1436</v>
      </c>
      <c r="F689" s="26">
        <v>64.5</v>
      </c>
      <c r="G689" s="15">
        <v>71</v>
      </c>
      <c r="H689" s="15" t="s">
        <v>809</v>
      </c>
      <c r="I689" s="21">
        <v>26</v>
      </c>
      <c r="J689" s="21">
        <v>6</v>
      </c>
      <c r="K689" s="23">
        <v>75.1</v>
      </c>
      <c r="L689" s="23">
        <v>75.1</v>
      </c>
      <c r="N689" s="3" cm="1">
        <f t="array" ref="N689">SUMPRODUCT(--(($T$3:$T$793=T689)*($U$3:$U$793&gt;U689))+1)-790</f>
        <v>80</v>
      </c>
      <c r="O689" s="3" cm="1">
        <f t="array" ref="O689">SUMPRODUCT(--(($R$3:$R$793=R689)*($S$3:$S$793&gt;S689))+1)-790</f>
        <v>80</v>
      </c>
      <c r="P689" s="3" t="b">
        <f t="shared" si="60"/>
        <v>1</v>
      </c>
      <c r="R689" s="3" t="str">
        <f t="shared" si="61"/>
        <v>初中心理健康</v>
      </c>
      <c r="S689" s="3">
        <f t="shared" si="62"/>
        <v>69.8</v>
      </c>
      <c r="T689" s="3" t="str">
        <f t="shared" si="63"/>
        <v>初中心理健康</v>
      </c>
      <c r="U689" s="3">
        <f t="shared" si="64"/>
        <v>69.8</v>
      </c>
      <c r="V689" s="3">
        <f t="shared" si="65"/>
        <v>69.8</v>
      </c>
    </row>
    <row r="690" s="3" customFormat="1" ht="13" customHeight="1" spans="1:22">
      <c r="A690" s="12">
        <v>701</v>
      </c>
      <c r="B690" s="25" t="s">
        <v>1510</v>
      </c>
      <c r="C690" s="27" t="s">
        <v>496</v>
      </c>
      <c r="D690" s="25" t="s">
        <v>1055</v>
      </c>
      <c r="E690" s="25" t="s">
        <v>1436</v>
      </c>
      <c r="F690" s="26">
        <v>78</v>
      </c>
      <c r="G690" s="15">
        <v>1</v>
      </c>
      <c r="H690" s="15" t="s">
        <v>809</v>
      </c>
      <c r="I690" s="21">
        <v>26</v>
      </c>
      <c r="J690" s="21">
        <v>7</v>
      </c>
      <c r="K690" s="23">
        <v>80.8</v>
      </c>
      <c r="L690" s="23">
        <v>80.8</v>
      </c>
      <c r="N690" s="3" cm="1">
        <f t="array" ref="N690">SUMPRODUCT(--(($T$3:$T$793=T690)*($U$3:$U$793&gt;U690))+1)-790</f>
        <v>5</v>
      </c>
      <c r="O690" s="3" cm="1">
        <f t="array" ref="O690">SUMPRODUCT(--(($R$3:$R$793=R690)*($S$3:$S$793&gt;S690))+1)-790</f>
        <v>5</v>
      </c>
      <c r="P690" s="3" t="b">
        <f t="shared" si="60"/>
        <v>1</v>
      </c>
      <c r="R690" s="3" t="str">
        <f t="shared" si="61"/>
        <v>初中心理健康</v>
      </c>
      <c r="S690" s="3">
        <f t="shared" si="62"/>
        <v>79.4</v>
      </c>
      <c r="T690" s="3" t="str">
        <f t="shared" si="63"/>
        <v>初中心理健康</v>
      </c>
      <c r="U690" s="3">
        <f t="shared" si="64"/>
        <v>79.4</v>
      </c>
      <c r="V690" s="3">
        <f t="shared" si="65"/>
        <v>79.4</v>
      </c>
    </row>
    <row r="691" s="3" customFormat="1" ht="13" customHeight="1" spans="1:22">
      <c r="A691" s="12">
        <v>700</v>
      </c>
      <c r="B691" s="25" t="s">
        <v>1509</v>
      </c>
      <c r="C691" s="27" t="s">
        <v>522</v>
      </c>
      <c r="D691" s="25" t="s">
        <v>1055</v>
      </c>
      <c r="E691" s="25" t="s">
        <v>1436</v>
      </c>
      <c r="F691" s="26">
        <v>78</v>
      </c>
      <c r="G691" s="15">
        <v>1</v>
      </c>
      <c r="H691" s="15" t="s">
        <v>809</v>
      </c>
      <c r="I691" s="21">
        <v>26</v>
      </c>
      <c r="J691" s="21">
        <v>8</v>
      </c>
      <c r="K691" s="21">
        <v>80.42</v>
      </c>
      <c r="L691" s="21">
        <v>80.42</v>
      </c>
      <c r="N691" s="3" cm="1">
        <f t="array" ref="N691">SUMPRODUCT(--(($T$3:$T$793=T691)*($U$3:$U$793&gt;U691))+1)-790</f>
        <v>7</v>
      </c>
      <c r="O691" s="3" cm="1">
        <f t="array" ref="O691">SUMPRODUCT(--(($R$3:$R$793=R691)*($S$3:$S$793&gt;S691))+1)-790</f>
        <v>7</v>
      </c>
      <c r="P691" s="3" t="b">
        <f t="shared" si="60"/>
        <v>1</v>
      </c>
      <c r="R691" s="3" t="str">
        <f t="shared" si="61"/>
        <v>初中心理健康</v>
      </c>
      <c r="S691" s="3">
        <f t="shared" si="62"/>
        <v>79.21</v>
      </c>
      <c r="T691" s="3" t="str">
        <f t="shared" si="63"/>
        <v>初中心理健康</v>
      </c>
      <c r="U691" s="3">
        <f t="shared" si="64"/>
        <v>79.21</v>
      </c>
      <c r="V691" s="3">
        <f t="shared" si="65"/>
        <v>79.21</v>
      </c>
    </row>
    <row r="692" s="3" customFormat="1" ht="13" customHeight="1" spans="1:22">
      <c r="A692" s="12">
        <v>738</v>
      </c>
      <c r="B692" s="25" t="s">
        <v>1546</v>
      </c>
      <c r="C692" s="27" t="s">
        <v>596</v>
      </c>
      <c r="D692" s="25" t="s">
        <v>1055</v>
      </c>
      <c r="E692" s="25" t="s">
        <v>1436</v>
      </c>
      <c r="F692" s="26">
        <v>68.75</v>
      </c>
      <c r="G692" s="15">
        <v>39</v>
      </c>
      <c r="H692" s="15" t="s">
        <v>809</v>
      </c>
      <c r="I692" s="21">
        <v>26</v>
      </c>
      <c r="J692" s="21">
        <v>9</v>
      </c>
      <c r="K692" s="23">
        <v>78.7</v>
      </c>
      <c r="L692" s="23">
        <v>78.7</v>
      </c>
      <c r="N692" s="3" cm="1">
        <f t="array" ref="N692">SUMPRODUCT(--(($T$3:$T$793=T692)*($U$3:$U$793&gt;U692))+1)-790</f>
        <v>44</v>
      </c>
      <c r="O692" s="3" cm="1">
        <f t="array" ref="O692">SUMPRODUCT(--(($R$3:$R$793=R692)*($S$3:$S$793&gt;S692))+1)-790</f>
        <v>44</v>
      </c>
      <c r="P692" s="3" t="b">
        <f t="shared" si="60"/>
        <v>1</v>
      </c>
      <c r="R692" s="3" t="str">
        <f t="shared" si="61"/>
        <v>初中心理健康</v>
      </c>
      <c r="S692" s="3">
        <f t="shared" si="62"/>
        <v>73.725</v>
      </c>
      <c r="T692" s="3" t="str">
        <f t="shared" si="63"/>
        <v>初中心理健康</v>
      </c>
      <c r="U692" s="3">
        <f t="shared" si="64"/>
        <v>73.725</v>
      </c>
      <c r="V692" s="3">
        <f t="shared" si="65"/>
        <v>73.725</v>
      </c>
    </row>
    <row r="693" s="3" customFormat="1" ht="13" customHeight="1" spans="1:22">
      <c r="A693" s="12">
        <v>723</v>
      </c>
      <c r="B693" s="25" t="s">
        <v>1531</v>
      </c>
      <c r="C693" s="27" t="s">
        <v>471</v>
      </c>
      <c r="D693" s="25" t="s">
        <v>1055</v>
      </c>
      <c r="E693" s="25" t="s">
        <v>1436</v>
      </c>
      <c r="F693" s="26">
        <v>71</v>
      </c>
      <c r="G693" s="15">
        <v>25</v>
      </c>
      <c r="H693" s="15" t="s">
        <v>809</v>
      </c>
      <c r="I693" s="21">
        <v>26</v>
      </c>
      <c r="J693" s="21">
        <v>10</v>
      </c>
      <c r="K693" s="23">
        <v>81.4</v>
      </c>
      <c r="L693" s="23">
        <v>81.4</v>
      </c>
      <c r="N693" s="3" cm="1">
        <f t="array" ref="N693">SUMPRODUCT(--(($T$3:$T$793=T693)*($U$3:$U$793&gt;U693))+1)-790</f>
        <v>32</v>
      </c>
      <c r="O693" s="3" cm="1">
        <f t="array" ref="O693">SUMPRODUCT(--(($R$3:$R$793=R693)*($S$3:$S$793&gt;S693))+1)-790</f>
        <v>32</v>
      </c>
      <c r="P693" s="3" t="b">
        <f t="shared" si="60"/>
        <v>1</v>
      </c>
      <c r="R693" s="3" t="str">
        <f t="shared" si="61"/>
        <v>初中心理健康</v>
      </c>
      <c r="S693" s="3">
        <f t="shared" si="62"/>
        <v>76.2</v>
      </c>
      <c r="T693" s="3" t="str">
        <f t="shared" si="63"/>
        <v>初中心理健康</v>
      </c>
      <c r="U693" s="3">
        <f t="shared" si="64"/>
        <v>76.2</v>
      </c>
      <c r="V693" s="3">
        <f t="shared" si="65"/>
        <v>76.2</v>
      </c>
    </row>
    <row r="694" s="3" customFormat="1" ht="13" customHeight="1" spans="1:22">
      <c r="A694" s="12">
        <v>742</v>
      </c>
      <c r="B694" s="25" t="s">
        <v>1550</v>
      </c>
      <c r="C694" s="27" t="s">
        <v>511</v>
      </c>
      <c r="D694" s="25" t="s">
        <v>1055</v>
      </c>
      <c r="E694" s="25" t="s">
        <v>1436</v>
      </c>
      <c r="F694" s="26">
        <v>68</v>
      </c>
      <c r="G694" s="15">
        <v>44</v>
      </c>
      <c r="H694" s="15" t="s">
        <v>809</v>
      </c>
      <c r="I694" s="21">
        <v>26</v>
      </c>
      <c r="J694" s="21">
        <v>11</v>
      </c>
      <c r="K694" s="21">
        <v>80.64</v>
      </c>
      <c r="L694" s="21">
        <v>80.64</v>
      </c>
      <c r="N694" s="3" cm="1">
        <f t="array" ref="N694">SUMPRODUCT(--(($T$3:$T$793=T694)*($U$3:$U$793&gt;U694))+1)-790</f>
        <v>42</v>
      </c>
      <c r="O694" s="3" cm="1">
        <f t="array" ref="O694">SUMPRODUCT(--(($R$3:$R$793=R694)*($S$3:$S$793&gt;S694))+1)-790</f>
        <v>42</v>
      </c>
      <c r="P694" s="3" t="b">
        <f t="shared" si="60"/>
        <v>1</v>
      </c>
      <c r="R694" s="3" t="str">
        <f t="shared" si="61"/>
        <v>初中心理健康</v>
      </c>
      <c r="S694" s="3">
        <f t="shared" si="62"/>
        <v>74.32</v>
      </c>
      <c r="T694" s="3" t="str">
        <f t="shared" si="63"/>
        <v>初中心理健康</v>
      </c>
      <c r="U694" s="3">
        <f t="shared" si="64"/>
        <v>74.32</v>
      </c>
      <c r="V694" s="3">
        <f t="shared" si="65"/>
        <v>74.32</v>
      </c>
    </row>
    <row r="695" s="3" customFormat="1" ht="13" customHeight="1" spans="1:22">
      <c r="A695" s="12">
        <v>710</v>
      </c>
      <c r="B695" s="25" t="s">
        <v>1519</v>
      </c>
      <c r="C695" s="27" t="s">
        <v>594</v>
      </c>
      <c r="D695" s="25" t="s">
        <v>1055</v>
      </c>
      <c r="E695" s="25" t="s">
        <v>1436</v>
      </c>
      <c r="F695" s="26">
        <v>74</v>
      </c>
      <c r="G695" s="15">
        <v>12</v>
      </c>
      <c r="H695" s="15" t="s">
        <v>809</v>
      </c>
      <c r="I695" s="21">
        <v>26</v>
      </c>
      <c r="J695" s="21">
        <v>12</v>
      </c>
      <c r="K695" s="21">
        <v>78.74</v>
      </c>
      <c r="L695" s="21">
        <v>78.74</v>
      </c>
      <c r="N695" s="3" cm="1">
        <f t="array" ref="N695">SUMPRODUCT(--(($T$3:$T$793=T695)*($U$3:$U$793&gt;U695))+1)-790</f>
        <v>31</v>
      </c>
      <c r="O695" s="3" cm="1">
        <f t="array" ref="O695">SUMPRODUCT(--(($R$3:$R$793=R695)*($S$3:$S$793&gt;S695))+1)-790</f>
        <v>31</v>
      </c>
      <c r="P695" s="3" t="b">
        <f t="shared" si="60"/>
        <v>1</v>
      </c>
      <c r="R695" s="3" t="str">
        <f t="shared" si="61"/>
        <v>初中心理健康</v>
      </c>
      <c r="S695" s="3">
        <f t="shared" si="62"/>
        <v>76.37</v>
      </c>
      <c r="T695" s="3" t="str">
        <f t="shared" si="63"/>
        <v>初中心理健康</v>
      </c>
      <c r="U695" s="3">
        <f t="shared" si="64"/>
        <v>76.37</v>
      </c>
      <c r="V695" s="3">
        <f t="shared" si="65"/>
        <v>76.37</v>
      </c>
    </row>
    <row r="696" s="3" customFormat="1" ht="13" customHeight="1" spans="1:22">
      <c r="A696" s="12">
        <v>762</v>
      </c>
      <c r="B696" s="25" t="s">
        <v>1570</v>
      </c>
      <c r="C696" s="27" t="s">
        <v>529</v>
      </c>
      <c r="D696" s="25" t="s">
        <v>1055</v>
      </c>
      <c r="E696" s="25" t="s">
        <v>1436</v>
      </c>
      <c r="F696" s="26">
        <v>65.75</v>
      </c>
      <c r="G696" s="15">
        <v>64</v>
      </c>
      <c r="H696" s="15" t="s">
        <v>809</v>
      </c>
      <c r="I696" s="21">
        <v>26</v>
      </c>
      <c r="J696" s="21">
        <v>13</v>
      </c>
      <c r="K696" s="23">
        <v>80.3</v>
      </c>
      <c r="L696" s="23">
        <v>80.3</v>
      </c>
      <c r="N696" s="3" cm="1">
        <f t="array" ref="N696">SUMPRODUCT(--(($T$3:$T$793=T696)*($U$3:$U$793&gt;U696))+1)-790</f>
        <v>52</v>
      </c>
      <c r="O696" s="3" cm="1">
        <f t="array" ref="O696">SUMPRODUCT(--(($R$3:$R$793=R696)*($S$3:$S$793&gt;S696))+1)-790</f>
        <v>52</v>
      </c>
      <c r="P696" s="3" t="b">
        <f t="shared" si="60"/>
        <v>1</v>
      </c>
      <c r="R696" s="3" t="str">
        <f t="shared" si="61"/>
        <v>初中心理健康</v>
      </c>
      <c r="S696" s="3">
        <f t="shared" si="62"/>
        <v>73.025</v>
      </c>
      <c r="T696" s="3" t="str">
        <f t="shared" si="63"/>
        <v>初中心理健康</v>
      </c>
      <c r="U696" s="3">
        <f t="shared" si="64"/>
        <v>73.025</v>
      </c>
      <c r="V696" s="3">
        <f t="shared" si="65"/>
        <v>73.025</v>
      </c>
    </row>
    <row r="697" s="3" customFormat="1" ht="13" customHeight="1" spans="1:22">
      <c r="A697" s="12">
        <v>736</v>
      </c>
      <c r="B697" s="25" t="s">
        <v>1544</v>
      </c>
      <c r="C697" s="27" t="s">
        <v>669</v>
      </c>
      <c r="D697" s="25" t="s">
        <v>1055</v>
      </c>
      <c r="E697" s="25" t="s">
        <v>1436</v>
      </c>
      <c r="F697" s="26">
        <v>69</v>
      </c>
      <c r="G697" s="15">
        <v>36</v>
      </c>
      <c r="H697" s="15" t="s">
        <v>809</v>
      </c>
      <c r="I697" s="21">
        <v>26</v>
      </c>
      <c r="J697" s="21">
        <v>14</v>
      </c>
      <c r="K697" s="21">
        <v>75.96</v>
      </c>
      <c r="L697" s="21">
        <v>75.96</v>
      </c>
      <c r="N697" s="3" cm="1">
        <f t="array" ref="N697">SUMPRODUCT(--(($T$3:$T$793=T697)*($U$3:$U$793&gt;U697))+1)-790</f>
        <v>60</v>
      </c>
      <c r="O697" s="3" cm="1">
        <f t="array" ref="O697">SUMPRODUCT(--(($R$3:$R$793=R697)*($S$3:$S$793&gt;S697))+1)-790</f>
        <v>60</v>
      </c>
      <c r="P697" s="3" t="b">
        <f t="shared" si="60"/>
        <v>1</v>
      </c>
      <c r="R697" s="3" t="str">
        <f t="shared" si="61"/>
        <v>初中心理健康</v>
      </c>
      <c r="S697" s="3">
        <f t="shared" si="62"/>
        <v>72.48</v>
      </c>
      <c r="T697" s="3" t="str">
        <f t="shared" si="63"/>
        <v>初中心理健康</v>
      </c>
      <c r="U697" s="3">
        <f t="shared" si="64"/>
        <v>72.48</v>
      </c>
      <c r="V697" s="3">
        <f t="shared" si="65"/>
        <v>72.48</v>
      </c>
    </row>
    <row r="698" s="3" customFormat="1" ht="13" customHeight="1" spans="1:22">
      <c r="A698" s="12">
        <v>737</v>
      </c>
      <c r="B698" s="25" t="s">
        <v>1545</v>
      </c>
      <c r="C698" s="27" t="s">
        <v>680</v>
      </c>
      <c r="D698" s="25" t="s">
        <v>1055</v>
      </c>
      <c r="E698" s="25" t="s">
        <v>1436</v>
      </c>
      <c r="F698" s="26">
        <v>68.75</v>
      </c>
      <c r="G698" s="15">
        <v>39</v>
      </c>
      <c r="H698" s="15" t="s">
        <v>809</v>
      </c>
      <c r="I698" s="21">
        <v>26</v>
      </c>
      <c r="J698" s="21">
        <v>15</v>
      </c>
      <c r="K698" s="21">
        <v>75.14</v>
      </c>
      <c r="L698" s="21">
        <v>75.14</v>
      </c>
      <c r="N698" s="3" cm="1">
        <f t="array" ref="N698">SUMPRODUCT(--(($T$3:$T$793=T698)*($U$3:$U$793&gt;U698))+1)-790</f>
        <v>71</v>
      </c>
      <c r="O698" s="3" cm="1">
        <f t="array" ref="O698">SUMPRODUCT(--(($R$3:$R$793=R698)*($S$3:$S$793&gt;S698))+1)-790</f>
        <v>71</v>
      </c>
      <c r="P698" s="3" t="b">
        <f t="shared" si="60"/>
        <v>1</v>
      </c>
      <c r="R698" s="3" t="str">
        <f t="shared" si="61"/>
        <v>初中心理健康</v>
      </c>
      <c r="S698" s="3">
        <f t="shared" si="62"/>
        <v>71.945</v>
      </c>
      <c r="T698" s="3" t="str">
        <f t="shared" si="63"/>
        <v>初中心理健康</v>
      </c>
      <c r="U698" s="3">
        <f t="shared" si="64"/>
        <v>71.945</v>
      </c>
      <c r="V698" s="3">
        <f t="shared" si="65"/>
        <v>71.945</v>
      </c>
    </row>
    <row r="699" s="3" customFormat="1" ht="13" customHeight="1" spans="1:22">
      <c r="A699" s="12">
        <v>733</v>
      </c>
      <c r="B699" s="25" t="s">
        <v>1541</v>
      </c>
      <c r="C699" s="27" t="s">
        <v>691</v>
      </c>
      <c r="D699" s="25" t="s">
        <v>1055</v>
      </c>
      <c r="E699" s="25" t="s">
        <v>1436</v>
      </c>
      <c r="F699" s="26">
        <v>69.25</v>
      </c>
      <c r="G699" s="15">
        <v>35</v>
      </c>
      <c r="H699" s="15" t="s">
        <v>809</v>
      </c>
      <c r="I699" s="21">
        <v>26</v>
      </c>
      <c r="J699" s="21">
        <v>16</v>
      </c>
      <c r="K699" s="21">
        <v>74.42</v>
      </c>
      <c r="L699" s="21">
        <v>74.42</v>
      </c>
      <c r="N699" s="3" cm="1">
        <f t="array" ref="N699">SUMPRODUCT(--(($T$3:$T$793=T699)*($U$3:$U$793&gt;U699))+1)-790</f>
        <v>72</v>
      </c>
      <c r="O699" s="3" cm="1">
        <f t="array" ref="O699">SUMPRODUCT(--(($R$3:$R$793=R699)*($S$3:$S$793&gt;S699))+1)-790</f>
        <v>72</v>
      </c>
      <c r="P699" s="3" t="b">
        <f t="shared" si="60"/>
        <v>1</v>
      </c>
      <c r="R699" s="3" t="str">
        <f t="shared" si="61"/>
        <v>初中心理健康</v>
      </c>
      <c r="S699" s="3">
        <f t="shared" si="62"/>
        <v>71.835</v>
      </c>
      <c r="T699" s="3" t="str">
        <f t="shared" si="63"/>
        <v>初中心理健康</v>
      </c>
      <c r="U699" s="3">
        <f t="shared" si="64"/>
        <v>71.835</v>
      </c>
      <c r="V699" s="3">
        <f t="shared" si="65"/>
        <v>71.835</v>
      </c>
    </row>
    <row r="700" s="3" customFormat="1" ht="13" customHeight="1" spans="1:22">
      <c r="A700" s="12">
        <v>766</v>
      </c>
      <c r="B700" s="25" t="s">
        <v>1574</v>
      </c>
      <c r="C700" s="27" t="s">
        <v>514</v>
      </c>
      <c r="D700" s="25" t="s">
        <v>1055</v>
      </c>
      <c r="E700" s="25" t="s">
        <v>1436</v>
      </c>
      <c r="F700" s="26">
        <v>65.25</v>
      </c>
      <c r="G700" s="15">
        <v>67</v>
      </c>
      <c r="H700" s="15" t="s">
        <v>809</v>
      </c>
      <c r="I700" s="21">
        <v>26</v>
      </c>
      <c r="J700" s="21">
        <v>17</v>
      </c>
      <c r="K700" s="21">
        <v>80.56</v>
      </c>
      <c r="L700" s="21">
        <v>80.56</v>
      </c>
      <c r="N700" s="3" cm="1">
        <f t="array" ref="N700">SUMPRODUCT(--(($T$3:$T$793=T700)*($U$3:$U$793&gt;U700))+1)-790</f>
        <v>54</v>
      </c>
      <c r="O700" s="3" cm="1">
        <f t="array" ref="O700">SUMPRODUCT(--(($R$3:$R$793=R700)*($S$3:$S$793&gt;S700))+1)-790</f>
        <v>54</v>
      </c>
      <c r="P700" s="3" t="b">
        <f t="shared" si="60"/>
        <v>1</v>
      </c>
      <c r="R700" s="3" t="str">
        <f t="shared" si="61"/>
        <v>初中心理健康</v>
      </c>
      <c r="S700" s="3">
        <f t="shared" si="62"/>
        <v>72.905</v>
      </c>
      <c r="T700" s="3" t="str">
        <f t="shared" si="63"/>
        <v>初中心理健康</v>
      </c>
      <c r="U700" s="3">
        <f t="shared" si="64"/>
        <v>72.905</v>
      </c>
      <c r="V700" s="3">
        <f t="shared" si="65"/>
        <v>72.905</v>
      </c>
    </row>
    <row r="701" s="3" customFormat="1" ht="13" customHeight="1" spans="1:22">
      <c r="A701" s="12">
        <v>726</v>
      </c>
      <c r="B701" s="25" t="s">
        <v>1534</v>
      </c>
      <c r="C701" s="27" t="s">
        <v>663</v>
      </c>
      <c r="D701" s="25" t="s">
        <v>1055</v>
      </c>
      <c r="E701" s="25" t="s">
        <v>1436</v>
      </c>
      <c r="F701" s="26">
        <v>70.5</v>
      </c>
      <c r="G701" s="15">
        <v>27</v>
      </c>
      <c r="H701" s="15" t="s">
        <v>809</v>
      </c>
      <c r="I701" s="21">
        <v>26</v>
      </c>
      <c r="J701" s="21">
        <v>18</v>
      </c>
      <c r="K701" s="21">
        <v>76.38</v>
      </c>
      <c r="L701" s="21">
        <v>76.38</v>
      </c>
      <c r="N701" s="3" cm="1">
        <f t="array" ref="N701">SUMPRODUCT(--(($T$3:$T$793=T701)*($U$3:$U$793&gt;U701))+1)-790</f>
        <v>45</v>
      </c>
      <c r="O701" s="3" cm="1">
        <f t="array" ref="O701">SUMPRODUCT(--(($R$3:$R$793=R701)*($S$3:$S$793&gt;S701))+1)-790</f>
        <v>45</v>
      </c>
      <c r="P701" s="3" t="b">
        <f t="shared" si="60"/>
        <v>1</v>
      </c>
      <c r="R701" s="3" t="str">
        <f t="shared" si="61"/>
        <v>初中心理健康</v>
      </c>
      <c r="S701" s="3">
        <f t="shared" si="62"/>
        <v>73.44</v>
      </c>
      <c r="T701" s="3" t="str">
        <f t="shared" si="63"/>
        <v>初中心理健康</v>
      </c>
      <c r="U701" s="3">
        <f t="shared" si="64"/>
        <v>73.44</v>
      </c>
      <c r="V701" s="3">
        <f t="shared" si="65"/>
        <v>73.44</v>
      </c>
    </row>
    <row r="702" s="3" customFormat="1" ht="13" customHeight="1" spans="1:22">
      <c r="A702" s="12">
        <v>735</v>
      </c>
      <c r="B702" s="25" t="s">
        <v>1543</v>
      </c>
      <c r="C702" s="27" t="s">
        <v>679</v>
      </c>
      <c r="D702" s="25" t="s">
        <v>1055</v>
      </c>
      <c r="E702" s="25" t="s">
        <v>1436</v>
      </c>
      <c r="F702" s="26">
        <v>69</v>
      </c>
      <c r="G702" s="15">
        <v>36</v>
      </c>
      <c r="H702" s="15" t="s">
        <v>809</v>
      </c>
      <c r="I702" s="21">
        <v>26</v>
      </c>
      <c r="J702" s="21">
        <v>19</v>
      </c>
      <c r="K702" s="21">
        <v>75.18</v>
      </c>
      <c r="L702" s="21">
        <v>75.18</v>
      </c>
      <c r="N702" s="3" cm="1">
        <f t="array" ref="N702">SUMPRODUCT(--(($T$3:$T$793=T702)*($U$3:$U$793&gt;U702))+1)-790</f>
        <v>68</v>
      </c>
      <c r="O702" s="3" cm="1">
        <f t="array" ref="O702">SUMPRODUCT(--(($R$3:$R$793=R702)*($S$3:$S$793&gt;S702))+1)-790</f>
        <v>68</v>
      </c>
      <c r="P702" s="3" t="b">
        <f t="shared" si="60"/>
        <v>1</v>
      </c>
      <c r="R702" s="3" t="str">
        <f t="shared" si="61"/>
        <v>初中心理健康</v>
      </c>
      <c r="S702" s="3">
        <f t="shared" si="62"/>
        <v>72.09</v>
      </c>
      <c r="T702" s="3" t="str">
        <f t="shared" si="63"/>
        <v>初中心理健康</v>
      </c>
      <c r="U702" s="3">
        <f t="shared" si="64"/>
        <v>72.09</v>
      </c>
      <c r="V702" s="3">
        <f t="shared" si="65"/>
        <v>72.09</v>
      </c>
    </row>
    <row r="703" s="3" customFormat="1" ht="13" customHeight="1" spans="1:22">
      <c r="A703" s="12">
        <v>707</v>
      </c>
      <c r="B703" s="25" t="s">
        <v>1516</v>
      </c>
      <c r="C703" s="27" t="s">
        <v>659</v>
      </c>
      <c r="D703" s="25" t="s">
        <v>1055</v>
      </c>
      <c r="E703" s="25" t="s">
        <v>1436</v>
      </c>
      <c r="F703" s="26">
        <v>75</v>
      </c>
      <c r="G703" s="15">
        <v>9</v>
      </c>
      <c r="H703" s="15" t="s">
        <v>809</v>
      </c>
      <c r="I703" s="21">
        <v>26</v>
      </c>
      <c r="J703" s="21">
        <v>20</v>
      </c>
      <c r="K703" s="23">
        <v>76.8</v>
      </c>
      <c r="L703" s="23">
        <v>76.8</v>
      </c>
      <c r="N703" s="3" cm="1">
        <f t="array" ref="N703">SUMPRODUCT(--(($T$3:$T$793=T703)*($U$3:$U$793&gt;U703))+1)-790</f>
        <v>35</v>
      </c>
      <c r="O703" s="3" cm="1">
        <f t="array" ref="O703">SUMPRODUCT(--(($R$3:$R$793=R703)*($S$3:$S$793&gt;S703))+1)-790</f>
        <v>35</v>
      </c>
      <c r="P703" s="3" t="b">
        <f t="shared" si="60"/>
        <v>1</v>
      </c>
      <c r="R703" s="3" t="str">
        <f t="shared" si="61"/>
        <v>初中心理健康</v>
      </c>
      <c r="S703" s="3">
        <f t="shared" si="62"/>
        <v>75.9</v>
      </c>
      <c r="T703" s="3" t="str">
        <f t="shared" si="63"/>
        <v>初中心理健康</v>
      </c>
      <c r="U703" s="3">
        <f t="shared" si="64"/>
        <v>75.9</v>
      </c>
      <c r="V703" s="3">
        <f t="shared" si="65"/>
        <v>75.9</v>
      </c>
    </row>
    <row r="704" s="3" customFormat="1" ht="13" customHeight="1" spans="1:22">
      <c r="A704" s="12">
        <v>715</v>
      </c>
      <c r="B704" s="25" t="s">
        <v>1523</v>
      </c>
      <c r="C704" s="27" t="s">
        <v>504</v>
      </c>
      <c r="D704" s="25" t="s">
        <v>1055</v>
      </c>
      <c r="E704" s="25" t="s">
        <v>1436</v>
      </c>
      <c r="F704" s="26">
        <v>73.5</v>
      </c>
      <c r="G704" s="15">
        <v>15</v>
      </c>
      <c r="H704" s="15" t="s">
        <v>809</v>
      </c>
      <c r="I704" s="21">
        <v>26</v>
      </c>
      <c r="J704" s="21">
        <v>21</v>
      </c>
      <c r="K704" s="21">
        <v>80.74</v>
      </c>
      <c r="L704" s="21">
        <v>80.74</v>
      </c>
      <c r="N704" s="3" cm="1">
        <f t="array" ref="N704">SUMPRODUCT(--(($T$3:$T$793=T704)*($U$3:$U$793&gt;U704))+1)-790</f>
        <v>24</v>
      </c>
      <c r="O704" s="3" cm="1">
        <f t="array" ref="O704">SUMPRODUCT(--(($R$3:$R$793=R704)*($S$3:$S$793&gt;S704))+1)-790</f>
        <v>24</v>
      </c>
      <c r="P704" s="3" t="b">
        <f t="shared" si="60"/>
        <v>1</v>
      </c>
      <c r="R704" s="3" t="str">
        <f t="shared" si="61"/>
        <v>初中心理健康</v>
      </c>
      <c r="S704" s="3">
        <f t="shared" si="62"/>
        <v>77.12</v>
      </c>
      <c r="T704" s="3" t="str">
        <f t="shared" si="63"/>
        <v>初中心理健康</v>
      </c>
      <c r="U704" s="3">
        <f t="shared" si="64"/>
        <v>77.12</v>
      </c>
      <c r="V704" s="3">
        <f t="shared" si="65"/>
        <v>77.12</v>
      </c>
    </row>
    <row r="705" s="3" customFormat="1" ht="13" customHeight="1" spans="1:22">
      <c r="A705" s="12">
        <v>753</v>
      </c>
      <c r="B705" s="25" t="s">
        <v>1561</v>
      </c>
      <c r="C705" s="27" t="s">
        <v>635</v>
      </c>
      <c r="D705" s="25" t="s">
        <v>1055</v>
      </c>
      <c r="E705" s="25" t="s">
        <v>1436</v>
      </c>
      <c r="F705" s="26">
        <v>66.75</v>
      </c>
      <c r="G705" s="15">
        <v>55</v>
      </c>
      <c r="H705" s="15" t="s">
        <v>809</v>
      </c>
      <c r="I705" s="21">
        <v>26</v>
      </c>
      <c r="J705" s="21">
        <v>22</v>
      </c>
      <c r="K705" s="21">
        <v>77.44</v>
      </c>
      <c r="L705" s="21">
        <v>77.44</v>
      </c>
      <c r="N705" s="3" cm="1">
        <f t="array" ref="N705">SUMPRODUCT(--(($T$3:$T$793=T705)*($U$3:$U$793&gt;U705))+1)-790</f>
        <v>67</v>
      </c>
      <c r="O705" s="3" cm="1">
        <f t="array" ref="O705">SUMPRODUCT(--(($R$3:$R$793=R705)*($S$3:$S$793&gt;S705))+1)-790</f>
        <v>67</v>
      </c>
      <c r="P705" s="3" t="b">
        <f t="shared" si="60"/>
        <v>1</v>
      </c>
      <c r="R705" s="3" t="str">
        <f t="shared" si="61"/>
        <v>初中心理健康</v>
      </c>
      <c r="S705" s="3">
        <f t="shared" si="62"/>
        <v>72.095</v>
      </c>
      <c r="T705" s="3" t="str">
        <f t="shared" si="63"/>
        <v>初中心理健康</v>
      </c>
      <c r="U705" s="3">
        <f t="shared" si="64"/>
        <v>72.095</v>
      </c>
      <c r="V705" s="3">
        <f t="shared" si="65"/>
        <v>72.095</v>
      </c>
    </row>
    <row r="706" s="3" customFormat="1" ht="13" customHeight="1" spans="1:22">
      <c r="A706" s="12">
        <v>772</v>
      </c>
      <c r="B706" s="25" t="s">
        <v>1580</v>
      </c>
      <c r="C706" s="27" t="s">
        <v>704</v>
      </c>
      <c r="D706" s="25" t="s">
        <v>1055</v>
      </c>
      <c r="E706" s="25" t="s">
        <v>1436</v>
      </c>
      <c r="F706" s="26">
        <v>64.25</v>
      </c>
      <c r="G706" s="15">
        <v>73</v>
      </c>
      <c r="H706" s="18" t="s">
        <v>809</v>
      </c>
      <c r="I706" s="21">
        <v>26</v>
      </c>
      <c r="J706" s="21">
        <v>23</v>
      </c>
      <c r="K706" s="21">
        <v>73.34</v>
      </c>
      <c r="L706" s="21">
        <v>73.34</v>
      </c>
      <c r="N706" s="3" cm="1">
        <f t="array" ref="N706">SUMPRODUCT(--(($T$3:$T$793=T706)*($U$3:$U$793&gt;U706))+1)-790</f>
        <v>84</v>
      </c>
      <c r="O706" s="3" cm="1">
        <f t="array" ref="O706">SUMPRODUCT(--(($R$3:$R$793=R706)*($S$3:$S$793&gt;S706))+1)-790</f>
        <v>84</v>
      </c>
      <c r="P706" s="3" t="b">
        <f t="shared" si="60"/>
        <v>1</v>
      </c>
      <c r="R706" s="3" t="str">
        <f t="shared" si="61"/>
        <v>初中心理健康</v>
      </c>
      <c r="S706" s="3">
        <f t="shared" si="62"/>
        <v>68.795</v>
      </c>
      <c r="T706" s="3" t="str">
        <f t="shared" si="63"/>
        <v>初中心理健康</v>
      </c>
      <c r="U706" s="3">
        <f t="shared" si="64"/>
        <v>68.795</v>
      </c>
      <c r="V706" s="3">
        <f t="shared" si="65"/>
        <v>68.795</v>
      </c>
    </row>
    <row r="707" s="3" customFormat="1" ht="13" customHeight="1" spans="1:22">
      <c r="A707" s="12">
        <v>782</v>
      </c>
      <c r="B707" s="25" t="s">
        <v>1590</v>
      </c>
      <c r="C707" s="27" t="s">
        <v>597</v>
      </c>
      <c r="D707" s="25" t="s">
        <v>1055</v>
      </c>
      <c r="E707" s="25" t="s">
        <v>1436</v>
      </c>
      <c r="F707" s="26">
        <v>63.25</v>
      </c>
      <c r="G707" s="15">
        <v>84</v>
      </c>
      <c r="H707" s="18" t="s">
        <v>809</v>
      </c>
      <c r="I707" s="21">
        <v>26</v>
      </c>
      <c r="J707" s="21">
        <v>24</v>
      </c>
      <c r="K707" s="21">
        <v>78.68</v>
      </c>
      <c r="L707" s="21">
        <v>78.68</v>
      </c>
      <c r="N707" s="3" cm="1">
        <f t="array" ref="N707">SUMPRODUCT(--(($T$3:$T$793=T707)*($U$3:$U$793&gt;U707))+1)-790</f>
        <v>74</v>
      </c>
      <c r="O707" s="3" cm="1">
        <f t="array" ref="O707">SUMPRODUCT(--(($R$3:$R$793=R707)*($S$3:$S$793&gt;S707))+1)-790</f>
        <v>74</v>
      </c>
      <c r="P707" s="3" t="b">
        <f t="shared" ref="P707:P770" si="66">N707=O707</f>
        <v>1</v>
      </c>
      <c r="R707" s="3" t="str">
        <f t="shared" ref="R707:R770" si="67">D707&amp;E707</f>
        <v>初中心理健康</v>
      </c>
      <c r="S707" s="3">
        <f t="shared" ref="S707:S770" si="68">F707*0.5+L707*0.5</f>
        <v>70.965</v>
      </c>
      <c r="T707" s="3" t="str">
        <f t="shared" ref="T707:T770" si="69">D707&amp;E707</f>
        <v>初中心理健康</v>
      </c>
      <c r="U707" s="3">
        <f t="shared" ref="U707:U770" si="70">F707*0.5+K707*0.5</f>
        <v>70.965</v>
      </c>
      <c r="V707" s="3">
        <f t="shared" ref="V707:V770" si="71">F707*0.5+L707*0.5</f>
        <v>70.965</v>
      </c>
    </row>
    <row r="708" s="3" customFormat="1" ht="13" customHeight="1" spans="1:22">
      <c r="A708" s="12">
        <v>734</v>
      </c>
      <c r="B708" s="25" t="s">
        <v>1542</v>
      </c>
      <c r="C708" s="27" t="s">
        <v>555</v>
      </c>
      <c r="D708" s="25" t="s">
        <v>1055</v>
      </c>
      <c r="E708" s="25" t="s">
        <v>1436</v>
      </c>
      <c r="F708" s="26">
        <v>69</v>
      </c>
      <c r="G708" s="15">
        <v>36</v>
      </c>
      <c r="H708" s="15" t="s">
        <v>809</v>
      </c>
      <c r="I708" s="21">
        <v>26</v>
      </c>
      <c r="J708" s="21">
        <v>25</v>
      </c>
      <c r="K708" s="21">
        <v>79.72</v>
      </c>
      <c r="L708" s="21">
        <v>79.72</v>
      </c>
      <c r="N708" s="3" cm="1">
        <f t="array" ref="N708">SUMPRODUCT(--(($T$3:$T$793=T708)*($U$3:$U$793&gt;U708))+1)-790</f>
        <v>41</v>
      </c>
      <c r="O708" s="3" cm="1">
        <f t="array" ref="O708">SUMPRODUCT(--(($R$3:$R$793=R708)*($S$3:$S$793&gt;S708))+1)-790</f>
        <v>41</v>
      </c>
      <c r="P708" s="3" t="b">
        <f t="shared" si="66"/>
        <v>1</v>
      </c>
      <c r="R708" s="3" t="str">
        <f t="shared" si="67"/>
        <v>初中心理健康</v>
      </c>
      <c r="S708" s="3">
        <f t="shared" si="68"/>
        <v>74.36</v>
      </c>
      <c r="T708" s="3" t="str">
        <f t="shared" si="69"/>
        <v>初中心理健康</v>
      </c>
      <c r="U708" s="3">
        <f t="shared" si="70"/>
        <v>74.36</v>
      </c>
      <c r="V708" s="3">
        <f t="shared" si="71"/>
        <v>74.36</v>
      </c>
    </row>
    <row r="709" s="3" customFormat="1" ht="13" customHeight="1" spans="1:22">
      <c r="A709" s="12">
        <v>716</v>
      </c>
      <c r="B709" s="25" t="s">
        <v>1524</v>
      </c>
      <c r="C709" s="27" t="s">
        <v>410</v>
      </c>
      <c r="D709" s="25" t="s">
        <v>1055</v>
      </c>
      <c r="E709" s="25" t="s">
        <v>1436</v>
      </c>
      <c r="F709" s="26">
        <v>72.75</v>
      </c>
      <c r="G709" s="15">
        <v>18</v>
      </c>
      <c r="H709" s="15" t="s">
        <v>809</v>
      </c>
      <c r="I709" s="21">
        <v>26</v>
      </c>
      <c r="J709" s="21">
        <v>26</v>
      </c>
      <c r="K709" s="21">
        <v>82.26</v>
      </c>
      <c r="L709" s="21">
        <v>82.26</v>
      </c>
      <c r="N709" s="3" cm="1">
        <f t="array" ref="N709">SUMPRODUCT(--(($T$3:$T$793=T709)*($U$3:$U$793&gt;U709))+1)-790</f>
        <v>19</v>
      </c>
      <c r="O709" s="3" cm="1">
        <f t="array" ref="O709">SUMPRODUCT(--(($R$3:$R$793=R709)*($S$3:$S$793&gt;S709))+1)-790</f>
        <v>19</v>
      </c>
      <c r="P709" s="3" t="b">
        <f t="shared" si="66"/>
        <v>1</v>
      </c>
      <c r="R709" s="3" t="str">
        <f t="shared" si="67"/>
        <v>初中心理健康</v>
      </c>
      <c r="S709" s="3">
        <f t="shared" si="68"/>
        <v>77.505</v>
      </c>
      <c r="T709" s="3" t="str">
        <f t="shared" si="69"/>
        <v>初中心理健康</v>
      </c>
      <c r="U709" s="3">
        <f t="shared" si="70"/>
        <v>77.505</v>
      </c>
      <c r="V709" s="3">
        <f t="shared" si="71"/>
        <v>77.505</v>
      </c>
    </row>
    <row r="710" s="3" customFormat="1" ht="13" customHeight="1" spans="1:22">
      <c r="A710" s="12">
        <v>789</v>
      </c>
      <c r="B710" s="25" t="s">
        <v>1597</v>
      </c>
      <c r="C710" s="27" t="s">
        <v>667</v>
      </c>
      <c r="D710" s="25" t="s">
        <v>1055</v>
      </c>
      <c r="E710" s="25" t="s">
        <v>1436</v>
      </c>
      <c r="F710" s="26">
        <v>62.75</v>
      </c>
      <c r="G710" s="15">
        <v>89</v>
      </c>
      <c r="H710" s="18" t="s">
        <v>809</v>
      </c>
      <c r="I710" s="21">
        <v>26</v>
      </c>
      <c r="J710" s="21">
        <v>27</v>
      </c>
      <c r="K710" s="21">
        <v>76.16</v>
      </c>
      <c r="L710" s="21">
        <v>76.16</v>
      </c>
      <c r="N710" s="3" cm="1">
        <f t="array" ref="N710">SUMPRODUCT(--(($T$3:$T$793=T710)*($U$3:$U$793&gt;U710))+1)-790</f>
        <v>83</v>
      </c>
      <c r="O710" s="3" cm="1">
        <f t="array" ref="O710">SUMPRODUCT(--(($R$3:$R$793=R710)*($S$3:$S$793&gt;S710))+1)-790</f>
        <v>83</v>
      </c>
      <c r="P710" s="3" t="b">
        <f t="shared" si="66"/>
        <v>1</v>
      </c>
      <c r="R710" s="3" t="str">
        <f t="shared" si="67"/>
        <v>初中心理健康</v>
      </c>
      <c r="S710" s="3">
        <f t="shared" si="68"/>
        <v>69.455</v>
      </c>
      <c r="T710" s="3" t="str">
        <f t="shared" si="69"/>
        <v>初中心理健康</v>
      </c>
      <c r="U710" s="3">
        <f t="shared" si="70"/>
        <v>69.455</v>
      </c>
      <c r="V710" s="3">
        <f t="shared" si="71"/>
        <v>69.455</v>
      </c>
    </row>
    <row r="711" s="3" customFormat="1" ht="13" customHeight="1" spans="1:22">
      <c r="A711" s="12">
        <v>717</v>
      </c>
      <c r="B711" s="25" t="s">
        <v>1525</v>
      </c>
      <c r="C711" s="27" t="s">
        <v>650</v>
      </c>
      <c r="D711" s="25" t="s">
        <v>1055</v>
      </c>
      <c r="E711" s="25" t="s">
        <v>1436</v>
      </c>
      <c r="F711" s="26">
        <v>72.75</v>
      </c>
      <c r="G711" s="15">
        <v>18</v>
      </c>
      <c r="H711" s="15" t="s">
        <v>809</v>
      </c>
      <c r="I711" s="21">
        <v>26</v>
      </c>
      <c r="J711" s="21">
        <v>28</v>
      </c>
      <c r="K711" s="21">
        <v>76.98</v>
      </c>
      <c r="L711" s="21">
        <v>76.98</v>
      </c>
      <c r="N711" s="3" cm="1">
        <f t="array" ref="N711">SUMPRODUCT(--(($T$3:$T$793=T711)*($U$3:$U$793&gt;U711))+1)-790</f>
        <v>39</v>
      </c>
      <c r="O711" s="3" cm="1">
        <f t="array" ref="O711">SUMPRODUCT(--(($R$3:$R$793=R711)*($S$3:$S$793&gt;S711))+1)-790</f>
        <v>39</v>
      </c>
      <c r="P711" s="3" t="b">
        <f t="shared" si="66"/>
        <v>1</v>
      </c>
      <c r="R711" s="3" t="str">
        <f t="shared" si="67"/>
        <v>初中心理健康</v>
      </c>
      <c r="S711" s="3">
        <f t="shared" si="68"/>
        <v>74.865</v>
      </c>
      <c r="T711" s="3" t="str">
        <f t="shared" si="69"/>
        <v>初中心理健康</v>
      </c>
      <c r="U711" s="3">
        <f t="shared" si="70"/>
        <v>74.865</v>
      </c>
      <c r="V711" s="3">
        <f t="shared" si="71"/>
        <v>74.865</v>
      </c>
    </row>
    <row r="712" s="3" customFormat="1" ht="13" customHeight="1" spans="1:22">
      <c r="A712" s="12">
        <v>728</v>
      </c>
      <c r="B712" s="25" t="s">
        <v>1536</v>
      </c>
      <c r="C712" s="27" t="s">
        <v>304</v>
      </c>
      <c r="D712" s="25" t="s">
        <v>1055</v>
      </c>
      <c r="E712" s="25" t="s">
        <v>1436</v>
      </c>
      <c r="F712" s="26">
        <v>70</v>
      </c>
      <c r="G712" s="15">
        <v>30</v>
      </c>
      <c r="H712" s="15" t="s">
        <v>809</v>
      </c>
      <c r="I712" s="21">
        <v>26</v>
      </c>
      <c r="J712" s="21">
        <v>29</v>
      </c>
      <c r="K712" s="21">
        <v>83.94</v>
      </c>
      <c r="L712" s="21">
        <v>83.94</v>
      </c>
      <c r="N712" s="3" cm="1">
        <f t="array" ref="N712">SUMPRODUCT(--(($T$3:$T$793=T712)*($U$3:$U$793&gt;U712))+1)-790</f>
        <v>28</v>
      </c>
      <c r="O712" s="3" cm="1">
        <f t="array" ref="O712">SUMPRODUCT(--(($R$3:$R$793=R712)*($S$3:$S$793&gt;S712))+1)-790</f>
        <v>28</v>
      </c>
      <c r="P712" s="3" t="b">
        <f t="shared" si="66"/>
        <v>1</v>
      </c>
      <c r="R712" s="3" t="str">
        <f t="shared" si="67"/>
        <v>初中心理健康</v>
      </c>
      <c r="S712" s="3">
        <f t="shared" si="68"/>
        <v>76.97</v>
      </c>
      <c r="T712" s="3" t="str">
        <f t="shared" si="69"/>
        <v>初中心理健康</v>
      </c>
      <c r="U712" s="3">
        <f t="shared" si="70"/>
        <v>76.97</v>
      </c>
      <c r="V712" s="3">
        <f t="shared" si="71"/>
        <v>76.97</v>
      </c>
    </row>
    <row r="713" s="3" customFormat="1" ht="13" customHeight="1" spans="1:22">
      <c r="A713" s="12">
        <v>705</v>
      </c>
      <c r="B713" s="25" t="s">
        <v>1514</v>
      </c>
      <c r="C713" s="27" t="s">
        <v>592</v>
      </c>
      <c r="D713" s="25" t="s">
        <v>1055</v>
      </c>
      <c r="E713" s="25" t="s">
        <v>1436</v>
      </c>
      <c r="F713" s="26">
        <v>75.5</v>
      </c>
      <c r="G713" s="15">
        <v>7</v>
      </c>
      <c r="H713" s="15" t="s">
        <v>809</v>
      </c>
      <c r="I713" s="21">
        <v>26</v>
      </c>
      <c r="J713" s="21">
        <v>30</v>
      </c>
      <c r="K713" s="21">
        <v>78.84</v>
      </c>
      <c r="L713" s="21">
        <v>78.84</v>
      </c>
      <c r="N713" s="3" cm="1">
        <f t="array" ref="N713">SUMPRODUCT(--(($T$3:$T$793=T713)*($U$3:$U$793&gt;U713))+1)-790</f>
        <v>22</v>
      </c>
      <c r="O713" s="3" cm="1">
        <f t="array" ref="O713">SUMPRODUCT(--(($R$3:$R$793=R713)*($S$3:$S$793&gt;S713))+1)-790</f>
        <v>22</v>
      </c>
      <c r="P713" s="3" t="b">
        <f t="shared" si="66"/>
        <v>1</v>
      </c>
      <c r="R713" s="3" t="str">
        <f t="shared" si="67"/>
        <v>初中心理健康</v>
      </c>
      <c r="S713" s="3">
        <f t="shared" si="68"/>
        <v>77.17</v>
      </c>
      <c r="T713" s="3" t="str">
        <f t="shared" si="69"/>
        <v>初中心理健康</v>
      </c>
      <c r="U713" s="3">
        <f t="shared" si="70"/>
        <v>77.17</v>
      </c>
      <c r="V713" s="3">
        <f t="shared" si="71"/>
        <v>77.17</v>
      </c>
    </row>
    <row r="714" s="5" customFormat="1" ht="13" customHeight="1" spans="1:22">
      <c r="A714" s="12">
        <v>747</v>
      </c>
      <c r="B714" s="25" t="s">
        <v>1555</v>
      </c>
      <c r="C714" s="27" t="s">
        <v>600</v>
      </c>
      <c r="D714" s="25" t="s">
        <v>1055</v>
      </c>
      <c r="E714" s="25" t="s">
        <v>1436</v>
      </c>
      <c r="F714" s="26">
        <v>67.5</v>
      </c>
      <c r="G714" s="15">
        <v>49</v>
      </c>
      <c r="H714" s="15" t="s">
        <v>809</v>
      </c>
      <c r="I714" s="21">
        <v>26</v>
      </c>
      <c r="J714" s="21">
        <v>31</v>
      </c>
      <c r="K714" s="21">
        <v>78.66</v>
      </c>
      <c r="L714" s="21">
        <v>78.66</v>
      </c>
      <c r="N714" s="3" cm="1">
        <f t="array" ref="N714">SUMPRODUCT(--(($T$3:$T$793=T714)*($U$3:$U$793&gt;U714))+1)-790</f>
        <v>50</v>
      </c>
      <c r="O714" s="3" cm="1">
        <f t="array" ref="O714">SUMPRODUCT(--(($R$3:$R$793=R714)*($S$3:$S$793&gt;S714))+1)-790</f>
        <v>50</v>
      </c>
      <c r="P714" s="3" t="b">
        <f t="shared" si="66"/>
        <v>1</v>
      </c>
      <c r="Q714" s="3"/>
      <c r="R714" s="3" t="str">
        <f t="shared" si="67"/>
        <v>初中心理健康</v>
      </c>
      <c r="S714" s="3">
        <f t="shared" si="68"/>
        <v>73.08</v>
      </c>
      <c r="T714" s="3" t="str">
        <f t="shared" si="69"/>
        <v>初中心理健康</v>
      </c>
      <c r="U714" s="3">
        <f t="shared" si="70"/>
        <v>73.08</v>
      </c>
      <c r="V714" s="3">
        <f t="shared" si="71"/>
        <v>73.08</v>
      </c>
    </row>
    <row r="715" s="3" customFormat="1" ht="13" customHeight="1" spans="1:22">
      <c r="A715" s="12">
        <v>751</v>
      </c>
      <c r="B715" s="25" t="s">
        <v>1559</v>
      </c>
      <c r="C715" s="27" t="s">
        <v>98</v>
      </c>
      <c r="D715" s="25" t="s">
        <v>1055</v>
      </c>
      <c r="E715" s="25" t="s">
        <v>1436</v>
      </c>
      <c r="F715" s="26">
        <v>67</v>
      </c>
      <c r="G715" s="15">
        <v>52</v>
      </c>
      <c r="H715" s="15" t="s">
        <v>809</v>
      </c>
      <c r="I715" s="21">
        <v>27</v>
      </c>
      <c r="J715" s="21">
        <v>1</v>
      </c>
      <c r="K715" s="21">
        <v>87.2</v>
      </c>
      <c r="L715" s="21">
        <v>87.2</v>
      </c>
      <c r="N715" s="3" cm="1">
        <f t="array" ref="N715">SUMPRODUCT(--(($T$3:$T$793=T715)*($U$3:$U$793&gt;U715))+1)-790</f>
        <v>25</v>
      </c>
      <c r="O715" s="3" cm="1">
        <f t="array" ref="O715">SUMPRODUCT(--(($R$3:$R$793=R715)*($S$3:$S$793&gt;S715))+1)-790</f>
        <v>25</v>
      </c>
      <c r="P715" s="3" t="b">
        <f t="shared" si="66"/>
        <v>1</v>
      </c>
      <c r="R715" s="3" t="str">
        <f t="shared" si="67"/>
        <v>初中心理健康</v>
      </c>
      <c r="S715" s="3">
        <f t="shared" si="68"/>
        <v>77.1</v>
      </c>
      <c r="T715" s="3" t="str">
        <f t="shared" si="69"/>
        <v>初中心理健康</v>
      </c>
      <c r="U715" s="3">
        <f t="shared" si="70"/>
        <v>77.1</v>
      </c>
      <c r="V715" s="3">
        <f t="shared" si="71"/>
        <v>77.1</v>
      </c>
    </row>
    <row r="716" s="3" customFormat="1" ht="13" customHeight="1" spans="1:22">
      <c r="A716" s="12">
        <v>711</v>
      </c>
      <c r="B716" s="25" t="s">
        <v>1520</v>
      </c>
      <c r="C716" s="27" t="s">
        <v>676</v>
      </c>
      <c r="D716" s="25" t="s">
        <v>1055</v>
      </c>
      <c r="E716" s="25" t="s">
        <v>1436</v>
      </c>
      <c r="F716" s="26">
        <v>73.75</v>
      </c>
      <c r="G716" s="15">
        <v>13</v>
      </c>
      <c r="H716" s="15" t="s">
        <v>809</v>
      </c>
      <c r="I716" s="21">
        <v>27</v>
      </c>
      <c r="J716" s="21">
        <v>2</v>
      </c>
      <c r="K716" s="21">
        <v>75.64</v>
      </c>
      <c r="L716" s="21">
        <v>75.64</v>
      </c>
      <c r="N716" s="3" cm="1">
        <f t="array" ref="N716">SUMPRODUCT(--(($T$3:$T$793=T716)*($U$3:$U$793&gt;U716))+1)-790</f>
        <v>40</v>
      </c>
      <c r="O716" s="3" cm="1">
        <f t="array" ref="O716">SUMPRODUCT(--(($R$3:$R$793=R716)*($S$3:$S$793&gt;S716))+1)-790</f>
        <v>40</v>
      </c>
      <c r="P716" s="3" t="b">
        <f t="shared" si="66"/>
        <v>1</v>
      </c>
      <c r="R716" s="3" t="str">
        <f t="shared" si="67"/>
        <v>初中心理健康</v>
      </c>
      <c r="S716" s="3">
        <f t="shared" si="68"/>
        <v>74.695</v>
      </c>
      <c r="T716" s="3" t="str">
        <f t="shared" si="69"/>
        <v>初中心理健康</v>
      </c>
      <c r="U716" s="3">
        <f t="shared" si="70"/>
        <v>74.695</v>
      </c>
      <c r="V716" s="3">
        <f t="shared" si="71"/>
        <v>74.695</v>
      </c>
    </row>
    <row r="717" s="3" customFormat="1" ht="13" customHeight="1" spans="1:22">
      <c r="A717" s="12">
        <v>709</v>
      </c>
      <c r="B717" s="25" t="s">
        <v>1518</v>
      </c>
      <c r="C717" s="27" t="s">
        <v>709</v>
      </c>
      <c r="D717" s="25" t="s">
        <v>1055</v>
      </c>
      <c r="E717" s="25" t="s">
        <v>1436</v>
      </c>
      <c r="F717" s="26">
        <v>74.5</v>
      </c>
      <c r="G717" s="15">
        <v>10</v>
      </c>
      <c r="H717" s="15" t="s">
        <v>809</v>
      </c>
      <c r="I717" s="21">
        <v>27</v>
      </c>
      <c r="J717" s="21">
        <v>3</v>
      </c>
      <c r="K717" s="21">
        <v>73.12</v>
      </c>
      <c r="L717" s="21">
        <v>73.12</v>
      </c>
      <c r="N717" s="3" cm="1">
        <f t="array" ref="N717">SUMPRODUCT(--(($T$3:$T$793=T717)*($U$3:$U$793&gt;U717))+1)-790</f>
        <v>43</v>
      </c>
      <c r="O717" s="3" cm="1">
        <f t="array" ref="O717">SUMPRODUCT(--(($R$3:$R$793=R717)*($S$3:$S$793&gt;S717))+1)-790</f>
        <v>43</v>
      </c>
      <c r="P717" s="3" t="b">
        <f t="shared" si="66"/>
        <v>1</v>
      </c>
      <c r="R717" s="3" t="str">
        <f t="shared" si="67"/>
        <v>初中心理健康</v>
      </c>
      <c r="S717" s="3">
        <f t="shared" si="68"/>
        <v>73.81</v>
      </c>
      <c r="T717" s="3" t="str">
        <f t="shared" si="69"/>
        <v>初中心理健康</v>
      </c>
      <c r="U717" s="3">
        <f t="shared" si="70"/>
        <v>73.81</v>
      </c>
      <c r="V717" s="3">
        <f t="shared" si="71"/>
        <v>73.81</v>
      </c>
    </row>
    <row r="718" s="3" customFormat="1" ht="13" customHeight="1" spans="1:22">
      <c r="A718" s="12">
        <v>706</v>
      </c>
      <c r="B718" s="25" t="s">
        <v>1515</v>
      </c>
      <c r="C718" s="27" t="s">
        <v>100</v>
      </c>
      <c r="D718" s="25" t="s">
        <v>1055</v>
      </c>
      <c r="E718" s="25" t="s">
        <v>1436</v>
      </c>
      <c r="F718" s="26">
        <v>75.25</v>
      </c>
      <c r="G718" s="15">
        <v>8</v>
      </c>
      <c r="H718" s="15" t="s">
        <v>809</v>
      </c>
      <c r="I718" s="21">
        <v>27</v>
      </c>
      <c r="J718" s="21">
        <v>4</v>
      </c>
      <c r="K718" s="21">
        <v>87.18</v>
      </c>
      <c r="L718" s="21">
        <v>87.18</v>
      </c>
      <c r="N718" s="3" cm="1">
        <f t="array" ref="N718">SUMPRODUCT(--(($T$3:$T$793=T718)*($U$3:$U$793&gt;U718))+1)-790</f>
        <v>1</v>
      </c>
      <c r="O718" s="3" cm="1">
        <f t="array" ref="O718">SUMPRODUCT(--(($R$3:$R$793=R718)*($S$3:$S$793&gt;S718))+1)-790</f>
        <v>1</v>
      </c>
      <c r="P718" s="3" t="b">
        <f t="shared" si="66"/>
        <v>1</v>
      </c>
      <c r="R718" s="3" t="str">
        <f t="shared" si="67"/>
        <v>初中心理健康</v>
      </c>
      <c r="S718" s="3">
        <f t="shared" si="68"/>
        <v>81.215</v>
      </c>
      <c r="T718" s="3" t="str">
        <f t="shared" si="69"/>
        <v>初中心理健康</v>
      </c>
      <c r="U718" s="3">
        <f t="shared" si="70"/>
        <v>81.215</v>
      </c>
      <c r="V718" s="3">
        <f t="shared" si="71"/>
        <v>81.215</v>
      </c>
    </row>
    <row r="719" s="3" customFormat="1" ht="13" customHeight="1" spans="1:22">
      <c r="A719" s="12">
        <v>703</v>
      </c>
      <c r="B719" s="25" t="s">
        <v>1512</v>
      </c>
      <c r="C719" s="27" t="s">
        <v>642</v>
      </c>
      <c r="D719" s="25" t="s">
        <v>1055</v>
      </c>
      <c r="E719" s="25" t="s">
        <v>1436</v>
      </c>
      <c r="F719" s="26">
        <v>76.25</v>
      </c>
      <c r="G719" s="15">
        <v>5</v>
      </c>
      <c r="H719" s="15" t="s">
        <v>809</v>
      </c>
      <c r="I719" s="21">
        <v>27</v>
      </c>
      <c r="J719" s="21">
        <v>5</v>
      </c>
      <c r="K719" s="21">
        <v>77.3</v>
      </c>
      <c r="L719" s="21">
        <v>77.3</v>
      </c>
      <c r="N719" s="3" cm="1">
        <f t="array" ref="N719">SUMPRODUCT(--(($T$3:$T$793=T719)*($U$3:$U$793&gt;U719))+1)-790</f>
        <v>30</v>
      </c>
      <c r="O719" s="3" cm="1">
        <f t="array" ref="O719">SUMPRODUCT(--(($R$3:$R$793=R719)*($S$3:$S$793&gt;S719))+1)-790</f>
        <v>30</v>
      </c>
      <c r="P719" s="3" t="b">
        <f t="shared" si="66"/>
        <v>1</v>
      </c>
      <c r="R719" s="3" t="str">
        <f t="shared" si="67"/>
        <v>初中心理健康</v>
      </c>
      <c r="S719" s="3">
        <f t="shared" si="68"/>
        <v>76.775</v>
      </c>
      <c r="T719" s="3" t="str">
        <f t="shared" si="69"/>
        <v>初中心理健康</v>
      </c>
      <c r="U719" s="3">
        <f t="shared" si="70"/>
        <v>76.775</v>
      </c>
      <c r="V719" s="3">
        <f t="shared" si="71"/>
        <v>76.775</v>
      </c>
    </row>
    <row r="720" s="3" customFormat="1" ht="13" customHeight="1" spans="1:22">
      <c r="A720" s="12">
        <v>721</v>
      </c>
      <c r="B720" s="25" t="s">
        <v>1529</v>
      </c>
      <c r="C720" s="27" t="s">
        <v>183</v>
      </c>
      <c r="D720" s="25" t="s">
        <v>1055</v>
      </c>
      <c r="E720" s="25" t="s">
        <v>1436</v>
      </c>
      <c r="F720" s="26">
        <v>72</v>
      </c>
      <c r="G720" s="15">
        <v>23</v>
      </c>
      <c r="H720" s="15" t="s">
        <v>809</v>
      </c>
      <c r="I720" s="21">
        <v>27</v>
      </c>
      <c r="J720" s="21">
        <v>6</v>
      </c>
      <c r="K720" s="21">
        <v>85.92</v>
      </c>
      <c r="L720" s="21">
        <v>85.92</v>
      </c>
      <c r="N720" s="3" cm="1">
        <f t="array" ref="N720">SUMPRODUCT(--(($T$3:$T$793=T720)*($U$3:$U$793&gt;U720))+1)-790</f>
        <v>10</v>
      </c>
      <c r="O720" s="3" cm="1">
        <f t="array" ref="O720">SUMPRODUCT(--(($R$3:$R$793=R720)*($S$3:$S$793&gt;S720))+1)-790</f>
        <v>10</v>
      </c>
      <c r="P720" s="3" t="b">
        <f t="shared" si="66"/>
        <v>1</v>
      </c>
      <c r="R720" s="3" t="str">
        <f t="shared" si="67"/>
        <v>初中心理健康</v>
      </c>
      <c r="S720" s="3">
        <f t="shared" si="68"/>
        <v>78.96</v>
      </c>
      <c r="T720" s="3" t="str">
        <f t="shared" si="69"/>
        <v>初中心理健康</v>
      </c>
      <c r="U720" s="3">
        <f t="shared" si="70"/>
        <v>78.96</v>
      </c>
      <c r="V720" s="3">
        <f t="shared" si="71"/>
        <v>78.96</v>
      </c>
    </row>
    <row r="721" s="3" customFormat="1" ht="13" customHeight="1" spans="1:22">
      <c r="A721" s="12">
        <v>713</v>
      </c>
      <c r="B721" s="25" t="s">
        <v>1521</v>
      </c>
      <c r="C721" s="27" t="s">
        <v>127</v>
      </c>
      <c r="D721" s="25" t="s">
        <v>1055</v>
      </c>
      <c r="E721" s="25" t="s">
        <v>1436</v>
      </c>
      <c r="F721" s="26">
        <v>73.5</v>
      </c>
      <c r="G721" s="15">
        <v>15</v>
      </c>
      <c r="H721" s="15" t="s">
        <v>809</v>
      </c>
      <c r="I721" s="21">
        <v>27</v>
      </c>
      <c r="J721" s="21">
        <v>7</v>
      </c>
      <c r="K721" s="21">
        <v>86.7</v>
      </c>
      <c r="L721" s="21">
        <v>86.7</v>
      </c>
      <c r="N721" s="3" cm="1">
        <f t="array" ref="N721">SUMPRODUCT(--(($T$3:$T$793=T721)*($U$3:$U$793&gt;U721))+1)-790</f>
        <v>3</v>
      </c>
      <c r="O721" s="3" cm="1">
        <f t="array" ref="O721">SUMPRODUCT(--(($R$3:$R$793=R721)*($S$3:$S$793&gt;S721))+1)-790</f>
        <v>3</v>
      </c>
      <c r="P721" s="3" t="b">
        <f t="shared" si="66"/>
        <v>1</v>
      </c>
      <c r="R721" s="3" t="str">
        <f t="shared" si="67"/>
        <v>初中心理健康</v>
      </c>
      <c r="S721" s="3">
        <f t="shared" si="68"/>
        <v>80.1</v>
      </c>
      <c r="T721" s="3" t="str">
        <f t="shared" si="69"/>
        <v>初中心理健康</v>
      </c>
      <c r="U721" s="3">
        <f t="shared" si="70"/>
        <v>80.1</v>
      </c>
      <c r="V721" s="3">
        <f t="shared" si="71"/>
        <v>80.1</v>
      </c>
    </row>
    <row r="722" s="3" customFormat="1" ht="13" customHeight="1" spans="1:22">
      <c r="A722" s="12">
        <v>785</v>
      </c>
      <c r="B722" s="25" t="s">
        <v>1593</v>
      </c>
      <c r="C722" s="27" t="s">
        <v>381</v>
      </c>
      <c r="D722" s="25" t="s">
        <v>1055</v>
      </c>
      <c r="E722" s="25" t="s">
        <v>1436</v>
      </c>
      <c r="F722" s="26">
        <v>63</v>
      </c>
      <c r="G722" s="15">
        <v>85</v>
      </c>
      <c r="H722" s="18" t="s">
        <v>809</v>
      </c>
      <c r="I722" s="21">
        <v>27</v>
      </c>
      <c r="J722" s="21">
        <v>8</v>
      </c>
      <c r="K722" s="21">
        <v>82.66</v>
      </c>
      <c r="L722" s="21">
        <v>82.66</v>
      </c>
      <c r="N722" s="3" cm="1">
        <f t="array" ref="N722">SUMPRODUCT(--(($T$3:$T$793=T722)*($U$3:$U$793&gt;U722))+1)-790</f>
        <v>55</v>
      </c>
      <c r="O722" s="3" cm="1">
        <f t="array" ref="O722">SUMPRODUCT(--(($R$3:$R$793=R722)*($S$3:$S$793&gt;S722))+1)-790</f>
        <v>55</v>
      </c>
      <c r="P722" s="3" t="b">
        <f t="shared" si="66"/>
        <v>1</v>
      </c>
      <c r="R722" s="3" t="str">
        <f t="shared" si="67"/>
        <v>初中心理健康</v>
      </c>
      <c r="S722" s="3">
        <f t="shared" si="68"/>
        <v>72.83</v>
      </c>
      <c r="T722" s="3" t="str">
        <f t="shared" si="69"/>
        <v>初中心理健康</v>
      </c>
      <c r="U722" s="3">
        <f t="shared" si="70"/>
        <v>72.83</v>
      </c>
      <c r="V722" s="3">
        <f t="shared" si="71"/>
        <v>72.83</v>
      </c>
    </row>
    <row r="723" s="3" customFormat="1" ht="13" customHeight="1" spans="1:22">
      <c r="A723" s="12">
        <v>784</v>
      </c>
      <c r="B723" s="25" t="s">
        <v>1592</v>
      </c>
      <c r="C723" s="27" t="s">
        <v>424</v>
      </c>
      <c r="D723" s="25" t="s">
        <v>1055</v>
      </c>
      <c r="E723" s="25" t="s">
        <v>1436</v>
      </c>
      <c r="F723" s="26">
        <v>63</v>
      </c>
      <c r="G723" s="15">
        <v>85</v>
      </c>
      <c r="H723" s="18" t="s">
        <v>809</v>
      </c>
      <c r="I723" s="21">
        <v>27</v>
      </c>
      <c r="J723" s="21">
        <v>9</v>
      </c>
      <c r="K723" s="21">
        <v>82.14</v>
      </c>
      <c r="L723" s="21">
        <v>82.14</v>
      </c>
      <c r="N723" s="3" cm="1">
        <f t="array" ref="N723">SUMPRODUCT(--(($T$3:$T$793=T723)*($U$3:$U$793&gt;U723))+1)-790</f>
        <v>57</v>
      </c>
      <c r="O723" s="3" cm="1">
        <f t="array" ref="O723">SUMPRODUCT(--(($R$3:$R$793=R723)*($S$3:$S$793&gt;S723))+1)-790</f>
        <v>57</v>
      </c>
      <c r="P723" s="3" t="b">
        <f t="shared" si="66"/>
        <v>1</v>
      </c>
      <c r="R723" s="3" t="str">
        <f t="shared" si="67"/>
        <v>初中心理健康</v>
      </c>
      <c r="S723" s="3">
        <f t="shared" si="68"/>
        <v>72.57</v>
      </c>
      <c r="T723" s="3" t="str">
        <f t="shared" si="69"/>
        <v>初中心理健康</v>
      </c>
      <c r="U723" s="3">
        <f t="shared" si="70"/>
        <v>72.57</v>
      </c>
      <c r="V723" s="3">
        <f t="shared" si="71"/>
        <v>72.57</v>
      </c>
    </row>
    <row r="724" s="3" customFormat="1" ht="13" customHeight="1" spans="1:22">
      <c r="A724" s="12">
        <v>759</v>
      </c>
      <c r="B724" s="25" t="s">
        <v>1567</v>
      </c>
      <c r="C724" s="27" t="s">
        <v>612</v>
      </c>
      <c r="D724" s="25" t="s">
        <v>1055</v>
      </c>
      <c r="E724" s="25" t="s">
        <v>1436</v>
      </c>
      <c r="F724" s="26">
        <v>66</v>
      </c>
      <c r="G724" s="15">
        <v>61</v>
      </c>
      <c r="H724" s="15" t="s">
        <v>809</v>
      </c>
      <c r="I724" s="21">
        <v>27</v>
      </c>
      <c r="J724" s="21">
        <v>10</v>
      </c>
      <c r="K724" s="21">
        <v>78.38</v>
      </c>
      <c r="L724" s="21">
        <v>78.38</v>
      </c>
      <c r="N724" s="3" cm="1">
        <f t="array" ref="N724">SUMPRODUCT(--(($T$3:$T$793=T724)*($U$3:$U$793&gt;U724))+1)-790</f>
        <v>66</v>
      </c>
      <c r="O724" s="3" cm="1">
        <f t="array" ref="O724">SUMPRODUCT(--(($R$3:$R$793=R724)*($S$3:$S$793&gt;S724))+1)-790</f>
        <v>66</v>
      </c>
      <c r="P724" s="3" t="b">
        <f t="shared" si="66"/>
        <v>1</v>
      </c>
      <c r="R724" s="3" t="str">
        <f t="shared" si="67"/>
        <v>初中心理健康</v>
      </c>
      <c r="S724" s="3">
        <f t="shared" si="68"/>
        <v>72.19</v>
      </c>
      <c r="T724" s="3" t="str">
        <f t="shared" si="69"/>
        <v>初中心理健康</v>
      </c>
      <c r="U724" s="3">
        <f t="shared" si="70"/>
        <v>72.19</v>
      </c>
      <c r="V724" s="3">
        <f t="shared" si="71"/>
        <v>72.19</v>
      </c>
    </row>
    <row r="725" s="3" customFormat="1" ht="13" customHeight="1" spans="1:22">
      <c r="A725" s="12">
        <v>725</v>
      </c>
      <c r="B725" s="25" t="s">
        <v>1533</v>
      </c>
      <c r="C725" s="27" t="s">
        <v>172</v>
      </c>
      <c r="D725" s="25" t="s">
        <v>1055</v>
      </c>
      <c r="E725" s="25" t="s">
        <v>1436</v>
      </c>
      <c r="F725" s="26">
        <v>70.5</v>
      </c>
      <c r="G725" s="15">
        <v>27</v>
      </c>
      <c r="H725" s="15" t="s">
        <v>809</v>
      </c>
      <c r="I725" s="21">
        <v>27</v>
      </c>
      <c r="J725" s="21">
        <v>11</v>
      </c>
      <c r="K725" s="21">
        <v>86.08</v>
      </c>
      <c r="L725" s="21">
        <v>86.08</v>
      </c>
      <c r="N725" s="3" cm="1">
        <f t="array" ref="N725">SUMPRODUCT(--(($T$3:$T$793=T725)*($U$3:$U$793&gt;U725))+1)-790</f>
        <v>15</v>
      </c>
      <c r="O725" s="3" cm="1">
        <f t="array" ref="O725">SUMPRODUCT(--(($R$3:$R$793=R725)*($S$3:$S$793&gt;S725))+1)-790</f>
        <v>15</v>
      </c>
      <c r="P725" s="3" t="b">
        <f t="shared" si="66"/>
        <v>1</v>
      </c>
      <c r="R725" s="3" t="str">
        <f t="shared" si="67"/>
        <v>初中心理健康</v>
      </c>
      <c r="S725" s="3">
        <f t="shared" si="68"/>
        <v>78.29</v>
      </c>
      <c r="T725" s="3" t="str">
        <f t="shared" si="69"/>
        <v>初中心理健康</v>
      </c>
      <c r="U725" s="3">
        <f t="shared" si="70"/>
        <v>78.29</v>
      </c>
      <c r="V725" s="3">
        <f t="shared" si="71"/>
        <v>78.29</v>
      </c>
    </row>
    <row r="726" s="3" customFormat="1" ht="13" customHeight="1" spans="1:22">
      <c r="A726" s="12">
        <v>748</v>
      </c>
      <c r="B726" s="25" t="s">
        <v>1556</v>
      </c>
      <c r="C726" s="27" t="s">
        <v>652</v>
      </c>
      <c r="D726" s="25" t="s">
        <v>1055</v>
      </c>
      <c r="E726" s="25" t="s">
        <v>1436</v>
      </c>
      <c r="F726" s="26">
        <v>67.5</v>
      </c>
      <c r="G726" s="15">
        <v>49</v>
      </c>
      <c r="H726" s="15" t="s">
        <v>809</v>
      </c>
      <c r="I726" s="21">
        <v>27</v>
      </c>
      <c r="J726" s="21">
        <v>12</v>
      </c>
      <c r="K726" s="21">
        <v>76.94</v>
      </c>
      <c r="L726" s="21">
        <v>76.94</v>
      </c>
      <c r="N726" s="3" cm="1">
        <f t="array" ref="N726">SUMPRODUCT(--(($T$3:$T$793=T726)*($U$3:$U$793&gt;U726))+1)-790</f>
        <v>64</v>
      </c>
      <c r="O726" s="3" cm="1">
        <f t="array" ref="O726">SUMPRODUCT(--(($R$3:$R$793=R726)*($S$3:$S$793&gt;S726))+1)-790</f>
        <v>65</v>
      </c>
      <c r="P726" s="3" t="b">
        <f t="shared" si="66"/>
        <v>0</v>
      </c>
      <c r="R726" s="3" t="str">
        <f t="shared" si="67"/>
        <v>初中心理健康</v>
      </c>
      <c r="S726" s="3">
        <f t="shared" si="68"/>
        <v>72.22</v>
      </c>
      <c r="T726" s="3" t="str">
        <f t="shared" si="69"/>
        <v>初中心理健康</v>
      </c>
      <c r="U726" s="3">
        <f t="shared" si="70"/>
        <v>72.22</v>
      </c>
      <c r="V726" s="3">
        <f t="shared" si="71"/>
        <v>72.22</v>
      </c>
    </row>
    <row r="727" s="3" customFormat="1" ht="13" customHeight="1" spans="1:22">
      <c r="A727" s="12">
        <v>749</v>
      </c>
      <c r="B727" s="25" t="s">
        <v>1557</v>
      </c>
      <c r="C727" s="27" t="s">
        <v>707</v>
      </c>
      <c r="D727" s="25" t="s">
        <v>1055</v>
      </c>
      <c r="E727" s="25" t="s">
        <v>1436</v>
      </c>
      <c r="F727" s="26">
        <v>67.25</v>
      </c>
      <c r="G727" s="15">
        <v>51</v>
      </c>
      <c r="H727" s="15" t="s">
        <v>809</v>
      </c>
      <c r="I727" s="21">
        <v>27</v>
      </c>
      <c r="J727" s="21">
        <v>13</v>
      </c>
      <c r="K727" s="21">
        <v>73.28</v>
      </c>
      <c r="L727" s="21">
        <v>73.28</v>
      </c>
      <c r="N727" s="3" cm="1">
        <f t="array" ref="N727">SUMPRODUCT(--(($T$3:$T$793=T727)*($U$3:$U$793&gt;U727))+1)-790</f>
        <v>79</v>
      </c>
      <c r="O727" s="3" cm="1">
        <f t="array" ref="O727">SUMPRODUCT(--(($R$3:$R$793=R727)*($S$3:$S$793&gt;S727))+1)-790</f>
        <v>79</v>
      </c>
      <c r="P727" s="3" t="b">
        <f t="shared" si="66"/>
        <v>1</v>
      </c>
      <c r="R727" s="3" t="str">
        <f t="shared" si="67"/>
        <v>初中心理健康</v>
      </c>
      <c r="S727" s="3">
        <f t="shared" si="68"/>
        <v>70.265</v>
      </c>
      <c r="T727" s="3" t="str">
        <f t="shared" si="69"/>
        <v>初中心理健康</v>
      </c>
      <c r="U727" s="3">
        <f t="shared" si="70"/>
        <v>70.265</v>
      </c>
      <c r="V727" s="3">
        <f t="shared" si="71"/>
        <v>70.265</v>
      </c>
    </row>
    <row r="728" s="3" customFormat="1" ht="13" customHeight="1" spans="1:22">
      <c r="A728" s="12">
        <v>727</v>
      </c>
      <c r="B728" s="25" t="s">
        <v>1535</v>
      </c>
      <c r="C728" s="27" t="s">
        <v>41</v>
      </c>
      <c r="D728" s="25" t="s">
        <v>1055</v>
      </c>
      <c r="E728" s="25" t="s">
        <v>1436</v>
      </c>
      <c r="F728" s="26">
        <v>70.5</v>
      </c>
      <c r="G728" s="15">
        <v>27</v>
      </c>
      <c r="H728" s="15" t="s">
        <v>809</v>
      </c>
      <c r="I728" s="21">
        <v>27</v>
      </c>
      <c r="J728" s="21">
        <v>14</v>
      </c>
      <c r="K728" s="21">
        <v>88.52</v>
      </c>
      <c r="L728" s="21">
        <v>88.52</v>
      </c>
      <c r="N728" s="3" cm="1">
        <f t="array" ref="N728">SUMPRODUCT(--(($T$3:$T$793=T728)*($U$3:$U$793&gt;U728))+1)-790</f>
        <v>4</v>
      </c>
      <c r="O728" s="3" cm="1">
        <f t="array" ref="O728">SUMPRODUCT(--(($R$3:$R$793=R728)*($S$3:$S$793&gt;S728))+1)-790</f>
        <v>4</v>
      </c>
      <c r="P728" s="3" t="b">
        <f t="shared" si="66"/>
        <v>1</v>
      </c>
      <c r="R728" s="3" t="str">
        <f t="shared" si="67"/>
        <v>初中心理健康</v>
      </c>
      <c r="S728" s="3">
        <f t="shared" si="68"/>
        <v>79.51</v>
      </c>
      <c r="T728" s="3" t="str">
        <f t="shared" si="69"/>
        <v>初中心理健康</v>
      </c>
      <c r="U728" s="3">
        <f t="shared" si="70"/>
        <v>79.51</v>
      </c>
      <c r="V728" s="3">
        <f t="shared" si="71"/>
        <v>79.51</v>
      </c>
    </row>
    <row r="729" s="3" customFormat="1" ht="13" customHeight="1" spans="1:22">
      <c r="A729" s="12">
        <v>702</v>
      </c>
      <c r="B729" s="25" t="s">
        <v>1511</v>
      </c>
      <c r="C729" s="27" t="s">
        <v>440</v>
      </c>
      <c r="D729" s="25" t="s">
        <v>1055</v>
      </c>
      <c r="E729" s="25" t="s">
        <v>1436</v>
      </c>
      <c r="F729" s="26">
        <v>76.5</v>
      </c>
      <c r="G729" s="15">
        <v>4</v>
      </c>
      <c r="H729" s="15" t="s">
        <v>809</v>
      </c>
      <c r="I729" s="21">
        <v>27</v>
      </c>
      <c r="J729" s="21">
        <v>16</v>
      </c>
      <c r="K729" s="21">
        <v>81.88</v>
      </c>
      <c r="L729" s="21">
        <v>81.88</v>
      </c>
      <c r="N729" s="3" cm="1">
        <f t="array" ref="N729">SUMPRODUCT(--(($T$3:$T$793=T729)*($U$3:$U$793&gt;U729))+1)-790</f>
        <v>8</v>
      </c>
      <c r="O729" s="3" cm="1">
        <f t="array" ref="O729">SUMPRODUCT(--(($R$3:$R$793=R729)*($S$3:$S$793&gt;S729))+1)-790</f>
        <v>8</v>
      </c>
      <c r="P729" s="3" t="b">
        <f t="shared" si="66"/>
        <v>1</v>
      </c>
      <c r="R729" s="3" t="str">
        <f t="shared" si="67"/>
        <v>初中心理健康</v>
      </c>
      <c r="S729" s="3">
        <f t="shared" si="68"/>
        <v>79.19</v>
      </c>
      <c r="T729" s="3" t="str">
        <f t="shared" si="69"/>
        <v>初中心理健康</v>
      </c>
      <c r="U729" s="3">
        <f t="shared" si="70"/>
        <v>79.19</v>
      </c>
      <c r="V729" s="3">
        <f t="shared" si="71"/>
        <v>79.19</v>
      </c>
    </row>
    <row r="730" s="3" customFormat="1" ht="13" customHeight="1" spans="1:22">
      <c r="A730" s="12">
        <v>757</v>
      </c>
      <c r="B730" s="25" t="s">
        <v>1565</v>
      </c>
      <c r="C730" s="27" t="s">
        <v>327</v>
      </c>
      <c r="D730" s="25" t="s">
        <v>1055</v>
      </c>
      <c r="E730" s="25" t="s">
        <v>1436</v>
      </c>
      <c r="F730" s="26">
        <v>66.5</v>
      </c>
      <c r="G730" s="15">
        <v>56</v>
      </c>
      <c r="H730" s="15" t="s">
        <v>809</v>
      </c>
      <c r="I730" s="21">
        <v>27</v>
      </c>
      <c r="J730" s="21">
        <v>17</v>
      </c>
      <c r="K730" s="21">
        <v>83.52</v>
      </c>
      <c r="L730" s="21">
        <v>83.52</v>
      </c>
      <c r="N730" s="3" cm="1">
        <f t="array" ref="N730">SUMPRODUCT(--(($T$3:$T$793=T730)*($U$3:$U$793&gt;U730))+1)-790</f>
        <v>37</v>
      </c>
      <c r="O730" s="3" cm="1">
        <f t="array" ref="O730">SUMPRODUCT(--(($R$3:$R$793=R730)*($S$3:$S$793&gt;S730))+1)-790</f>
        <v>37</v>
      </c>
      <c r="P730" s="3" t="b">
        <f t="shared" si="66"/>
        <v>1</v>
      </c>
      <c r="R730" s="3" t="str">
        <f t="shared" si="67"/>
        <v>初中心理健康</v>
      </c>
      <c r="S730" s="3">
        <f t="shared" si="68"/>
        <v>75.01</v>
      </c>
      <c r="T730" s="3" t="str">
        <f t="shared" si="69"/>
        <v>初中心理健康</v>
      </c>
      <c r="U730" s="3">
        <f t="shared" si="70"/>
        <v>75.01</v>
      </c>
      <c r="V730" s="3">
        <f t="shared" si="71"/>
        <v>75.01</v>
      </c>
    </row>
    <row r="731" s="3" customFormat="1" ht="13" customHeight="1" spans="1:22">
      <c r="A731" s="12">
        <v>765</v>
      </c>
      <c r="B731" s="25" t="s">
        <v>1573</v>
      </c>
      <c r="C731" s="27" t="s">
        <v>598</v>
      </c>
      <c r="D731" s="25" t="s">
        <v>1055</v>
      </c>
      <c r="E731" s="25" t="s">
        <v>1436</v>
      </c>
      <c r="F731" s="26">
        <v>65.25</v>
      </c>
      <c r="G731" s="15">
        <v>67</v>
      </c>
      <c r="H731" s="15" t="s">
        <v>809</v>
      </c>
      <c r="I731" s="21">
        <v>27</v>
      </c>
      <c r="J731" s="21">
        <v>20</v>
      </c>
      <c r="K731" s="21">
        <v>78.68</v>
      </c>
      <c r="L731" s="21">
        <v>78.68</v>
      </c>
      <c r="N731" s="3" cm="1">
        <f t="array" ref="N731">SUMPRODUCT(--(($T$3:$T$793=T731)*($U$3:$U$793&gt;U731))+1)-790</f>
        <v>70</v>
      </c>
      <c r="O731" s="3" cm="1">
        <f t="array" ref="O731">SUMPRODUCT(--(($R$3:$R$793=R731)*($S$3:$S$793&gt;S731))+1)-790</f>
        <v>70</v>
      </c>
      <c r="P731" s="3" t="b">
        <f t="shared" si="66"/>
        <v>1</v>
      </c>
      <c r="R731" s="3" t="str">
        <f t="shared" si="67"/>
        <v>初中心理健康</v>
      </c>
      <c r="S731" s="3">
        <f t="shared" si="68"/>
        <v>71.965</v>
      </c>
      <c r="T731" s="3" t="str">
        <f t="shared" si="69"/>
        <v>初中心理健康</v>
      </c>
      <c r="U731" s="3">
        <f t="shared" si="70"/>
        <v>71.965</v>
      </c>
      <c r="V731" s="3">
        <f t="shared" si="71"/>
        <v>71.965</v>
      </c>
    </row>
    <row r="732" s="3" customFormat="1" ht="13" customHeight="1" spans="1:22">
      <c r="A732" s="12">
        <v>771</v>
      </c>
      <c r="B732" s="25" t="s">
        <v>1579</v>
      </c>
      <c r="C732" s="27" t="s">
        <v>446</v>
      </c>
      <c r="D732" s="25" t="s">
        <v>1055</v>
      </c>
      <c r="E732" s="25" t="s">
        <v>1436</v>
      </c>
      <c r="F732" s="26">
        <v>64.25</v>
      </c>
      <c r="G732" s="15">
        <v>73</v>
      </c>
      <c r="H732" s="15" t="s">
        <v>809</v>
      </c>
      <c r="I732" s="21">
        <v>27</v>
      </c>
      <c r="J732" s="21">
        <v>21</v>
      </c>
      <c r="K732" s="21">
        <v>81.82</v>
      </c>
      <c r="L732" s="21">
        <v>81.82</v>
      </c>
      <c r="N732" s="3" cm="1">
        <f t="array" ref="N732">SUMPRODUCT(--(($T$3:$T$793=T732)*($U$3:$U$793&gt;U732))+1)-790</f>
        <v>51</v>
      </c>
      <c r="O732" s="3" cm="1">
        <f t="array" ref="O732">SUMPRODUCT(--(($R$3:$R$793=R732)*($S$3:$S$793&gt;S732))+1)-790</f>
        <v>51</v>
      </c>
      <c r="P732" s="3" t="b">
        <f t="shared" si="66"/>
        <v>1</v>
      </c>
      <c r="R732" s="3" t="str">
        <f t="shared" si="67"/>
        <v>初中心理健康</v>
      </c>
      <c r="S732" s="3">
        <f t="shared" si="68"/>
        <v>73.035</v>
      </c>
      <c r="T732" s="3" t="str">
        <f t="shared" si="69"/>
        <v>初中心理健康</v>
      </c>
      <c r="U732" s="3">
        <f t="shared" si="70"/>
        <v>73.035</v>
      </c>
      <c r="V732" s="3">
        <f t="shared" si="71"/>
        <v>73.035</v>
      </c>
    </row>
    <row r="733" s="3" customFormat="1" ht="13" customHeight="1" spans="1:22">
      <c r="A733" s="12">
        <v>739</v>
      </c>
      <c r="B733" s="25" t="s">
        <v>1547</v>
      </c>
      <c r="C733" s="27" t="s">
        <v>197</v>
      </c>
      <c r="D733" s="25" t="s">
        <v>1055</v>
      </c>
      <c r="E733" s="25" t="s">
        <v>1436</v>
      </c>
      <c r="F733" s="26">
        <v>68.5</v>
      </c>
      <c r="G733" s="15">
        <v>41</v>
      </c>
      <c r="H733" s="15" t="s">
        <v>809</v>
      </c>
      <c r="I733" s="21">
        <v>27</v>
      </c>
      <c r="J733" s="21">
        <v>22</v>
      </c>
      <c r="K733" s="21">
        <v>85.66</v>
      </c>
      <c r="L733" s="21">
        <v>85.66</v>
      </c>
      <c r="N733" s="3" cm="1">
        <f t="array" ref="N733">SUMPRODUCT(--(($T$3:$T$793=T733)*($U$3:$U$793&gt;U733))+1)-790</f>
        <v>26</v>
      </c>
      <c r="O733" s="3" cm="1">
        <f t="array" ref="O733">SUMPRODUCT(--(($R$3:$R$793=R733)*($S$3:$S$793&gt;S733))+1)-790</f>
        <v>26</v>
      </c>
      <c r="P733" s="3" t="b">
        <f t="shared" si="66"/>
        <v>1</v>
      </c>
      <c r="R733" s="3" t="str">
        <f t="shared" si="67"/>
        <v>初中心理健康</v>
      </c>
      <c r="S733" s="3">
        <f t="shared" si="68"/>
        <v>77.08</v>
      </c>
      <c r="T733" s="3" t="str">
        <f t="shared" si="69"/>
        <v>初中心理健康</v>
      </c>
      <c r="U733" s="3">
        <f t="shared" si="70"/>
        <v>77.08</v>
      </c>
      <c r="V733" s="3">
        <f t="shared" si="71"/>
        <v>77.08</v>
      </c>
    </row>
    <row r="734" s="3" customFormat="1" ht="13" customHeight="1" spans="1:22">
      <c r="A734" s="12">
        <v>776</v>
      </c>
      <c r="B734" s="25" t="s">
        <v>1584</v>
      </c>
      <c r="C734" s="27" t="s">
        <v>370</v>
      </c>
      <c r="D734" s="25" t="s">
        <v>1055</v>
      </c>
      <c r="E734" s="25" t="s">
        <v>1436</v>
      </c>
      <c r="F734" s="26">
        <v>63.75</v>
      </c>
      <c r="G734" s="15">
        <v>78</v>
      </c>
      <c r="H734" s="18" t="s">
        <v>809</v>
      </c>
      <c r="I734" s="21">
        <v>27</v>
      </c>
      <c r="J734" s="21">
        <v>23</v>
      </c>
      <c r="K734" s="21">
        <v>82.88</v>
      </c>
      <c r="L734" s="21">
        <v>82.88</v>
      </c>
      <c r="N734" s="3" cm="1">
        <f t="array" ref="N734">SUMPRODUCT(--(($T$3:$T$793=T734)*($U$3:$U$793&gt;U734))+1)-790</f>
        <v>47</v>
      </c>
      <c r="O734" s="3" cm="1">
        <f t="array" ref="O734">SUMPRODUCT(--(($R$3:$R$793=R734)*($S$3:$S$793&gt;S734))+1)-790</f>
        <v>47</v>
      </c>
      <c r="P734" s="3" t="b">
        <f t="shared" si="66"/>
        <v>1</v>
      </c>
      <c r="R734" s="3" t="str">
        <f t="shared" si="67"/>
        <v>初中心理健康</v>
      </c>
      <c r="S734" s="3">
        <f t="shared" si="68"/>
        <v>73.315</v>
      </c>
      <c r="T734" s="3" t="str">
        <f t="shared" si="69"/>
        <v>初中心理健康</v>
      </c>
      <c r="U734" s="3">
        <f t="shared" si="70"/>
        <v>73.315</v>
      </c>
      <c r="V734" s="3">
        <f t="shared" si="71"/>
        <v>73.315</v>
      </c>
    </row>
    <row r="735" s="3" customFormat="1" ht="13" customHeight="1" spans="1:22">
      <c r="A735" s="12">
        <v>787</v>
      </c>
      <c r="B735" s="25" t="s">
        <v>1595</v>
      </c>
      <c r="C735" s="27" t="s">
        <v>587</v>
      </c>
      <c r="D735" s="25" t="s">
        <v>1055</v>
      </c>
      <c r="E735" s="25" t="s">
        <v>1436</v>
      </c>
      <c r="F735" s="26">
        <v>62.75</v>
      </c>
      <c r="G735" s="15">
        <v>89</v>
      </c>
      <c r="H735" s="18" t="s">
        <v>809</v>
      </c>
      <c r="I735" s="21">
        <v>27</v>
      </c>
      <c r="J735" s="21">
        <v>26</v>
      </c>
      <c r="K735" s="21">
        <v>78.96</v>
      </c>
      <c r="L735" s="21">
        <v>78.96</v>
      </c>
      <c r="N735" s="3" cm="1">
        <f t="array" ref="N735">SUMPRODUCT(--(($T$3:$T$793=T735)*($U$3:$U$793&gt;U735))+1)-790</f>
        <v>77</v>
      </c>
      <c r="O735" s="3" cm="1">
        <f t="array" ref="O735">SUMPRODUCT(--(($R$3:$R$793=R735)*($S$3:$S$793&gt;S735))+1)-790</f>
        <v>77</v>
      </c>
      <c r="P735" s="3" t="b">
        <f t="shared" si="66"/>
        <v>1</v>
      </c>
      <c r="R735" s="3" t="str">
        <f t="shared" si="67"/>
        <v>初中心理健康</v>
      </c>
      <c r="S735" s="3">
        <f t="shared" si="68"/>
        <v>70.855</v>
      </c>
      <c r="T735" s="3" t="str">
        <f t="shared" si="69"/>
        <v>初中心理健康</v>
      </c>
      <c r="U735" s="3">
        <f t="shared" si="70"/>
        <v>70.855</v>
      </c>
      <c r="V735" s="3">
        <f t="shared" si="71"/>
        <v>70.855</v>
      </c>
    </row>
    <row r="736" s="3" customFormat="1" ht="13" customHeight="1" spans="1:22">
      <c r="A736" s="12">
        <v>769</v>
      </c>
      <c r="B736" s="25" t="s">
        <v>1577</v>
      </c>
      <c r="C736" s="27" t="s">
        <v>684</v>
      </c>
      <c r="D736" s="25" t="s">
        <v>1055</v>
      </c>
      <c r="E736" s="25" t="s">
        <v>1436</v>
      </c>
      <c r="F736" s="26">
        <v>64.5</v>
      </c>
      <c r="G736" s="15">
        <v>71</v>
      </c>
      <c r="H736" s="15" t="s">
        <v>809</v>
      </c>
      <c r="I736" s="21">
        <v>27</v>
      </c>
      <c r="J736" s="21">
        <v>27</v>
      </c>
      <c r="K736" s="21">
        <v>75</v>
      </c>
      <c r="L736" s="21">
        <v>75</v>
      </c>
      <c r="N736" s="3" cm="1">
        <f t="array" ref="N736">SUMPRODUCT(--(($T$3:$T$793=T736)*($U$3:$U$793&gt;U736))+1)-790</f>
        <v>81</v>
      </c>
      <c r="O736" s="3" cm="1">
        <f t="array" ref="O736">SUMPRODUCT(--(($R$3:$R$793=R736)*($S$3:$S$793&gt;S736))+1)-790</f>
        <v>81</v>
      </c>
      <c r="P736" s="3" t="b">
        <f t="shared" si="66"/>
        <v>1</v>
      </c>
      <c r="R736" s="3" t="str">
        <f t="shared" si="67"/>
        <v>初中心理健康</v>
      </c>
      <c r="S736" s="3">
        <f t="shared" si="68"/>
        <v>69.75</v>
      </c>
      <c r="T736" s="3" t="str">
        <f t="shared" si="69"/>
        <v>初中心理健康</v>
      </c>
      <c r="U736" s="3">
        <f t="shared" si="70"/>
        <v>69.75</v>
      </c>
      <c r="V736" s="3">
        <f t="shared" si="71"/>
        <v>69.75</v>
      </c>
    </row>
    <row r="737" s="3" customFormat="1" ht="13" customHeight="1" spans="1:22">
      <c r="A737" s="12">
        <v>764</v>
      </c>
      <c r="B737" s="25" t="s">
        <v>1572</v>
      </c>
      <c r="C737" s="27" t="s">
        <v>488</v>
      </c>
      <c r="D737" s="25" t="s">
        <v>1055</v>
      </c>
      <c r="E737" s="25" t="s">
        <v>1436</v>
      </c>
      <c r="F737" s="26">
        <v>65.5</v>
      </c>
      <c r="G737" s="15">
        <v>66</v>
      </c>
      <c r="H737" s="15" t="s">
        <v>809</v>
      </c>
      <c r="I737" s="21">
        <v>27</v>
      </c>
      <c r="J737" s="21">
        <v>28</v>
      </c>
      <c r="K737" s="21">
        <v>81</v>
      </c>
      <c r="L737" s="21">
        <v>81</v>
      </c>
      <c r="N737" s="3" cm="1">
        <f t="array" ref="N737">SUMPRODUCT(--(($T$3:$T$793=T737)*($U$3:$U$793&gt;U737))+1)-790</f>
        <v>49</v>
      </c>
      <c r="O737" s="3" cm="1">
        <f t="array" ref="O737">SUMPRODUCT(--(($R$3:$R$793=R737)*($S$3:$S$793&gt;S737))+1)-790</f>
        <v>49</v>
      </c>
      <c r="P737" s="3" t="b">
        <f t="shared" si="66"/>
        <v>1</v>
      </c>
      <c r="R737" s="3" t="str">
        <f t="shared" si="67"/>
        <v>初中心理健康</v>
      </c>
      <c r="S737" s="3">
        <f t="shared" si="68"/>
        <v>73.25</v>
      </c>
      <c r="T737" s="3" t="str">
        <f t="shared" si="69"/>
        <v>初中心理健康</v>
      </c>
      <c r="U737" s="3">
        <f t="shared" si="70"/>
        <v>73.25</v>
      </c>
      <c r="V737" s="3">
        <f t="shared" si="71"/>
        <v>73.25</v>
      </c>
    </row>
    <row r="738" s="3" customFormat="1" ht="13" customHeight="1" spans="1:22">
      <c r="A738" s="12">
        <v>786</v>
      </c>
      <c r="B738" s="25" t="s">
        <v>1594</v>
      </c>
      <c r="C738" s="27" t="s">
        <v>459</v>
      </c>
      <c r="D738" s="25" t="s">
        <v>1055</v>
      </c>
      <c r="E738" s="25" t="s">
        <v>1436</v>
      </c>
      <c r="F738" s="26">
        <v>63</v>
      </c>
      <c r="G738" s="15">
        <v>85</v>
      </c>
      <c r="H738" s="18" t="s">
        <v>809</v>
      </c>
      <c r="I738" s="21">
        <v>27</v>
      </c>
      <c r="J738" s="21">
        <v>30</v>
      </c>
      <c r="K738" s="21">
        <v>81.6</v>
      </c>
      <c r="L738" s="21">
        <v>81.6</v>
      </c>
      <c r="N738" s="3" cm="1">
        <f t="array" ref="N738">SUMPRODUCT(--(($T$3:$T$793=T738)*($U$3:$U$793&gt;U738))+1)-790</f>
        <v>62</v>
      </c>
      <c r="O738" s="3" cm="1">
        <f t="array" ref="O738">SUMPRODUCT(--(($R$3:$R$793=R738)*($S$3:$S$793&gt;S738))+1)-790</f>
        <v>62</v>
      </c>
      <c r="P738" s="3" t="b">
        <f t="shared" si="66"/>
        <v>1</v>
      </c>
      <c r="R738" s="3" t="str">
        <f t="shared" si="67"/>
        <v>初中心理健康</v>
      </c>
      <c r="S738" s="3">
        <f t="shared" si="68"/>
        <v>72.3</v>
      </c>
      <c r="T738" s="3" t="str">
        <f t="shared" si="69"/>
        <v>初中心理健康</v>
      </c>
      <c r="U738" s="3">
        <f t="shared" si="70"/>
        <v>72.3</v>
      </c>
      <c r="V738" s="3">
        <f t="shared" si="71"/>
        <v>72.3</v>
      </c>
    </row>
    <row r="739" s="3" customFormat="1" ht="13" customHeight="1" spans="1:22">
      <c r="A739" s="12">
        <v>758</v>
      </c>
      <c r="B739" s="25" t="s">
        <v>1566</v>
      </c>
      <c r="C739" s="27" t="s">
        <v>22</v>
      </c>
      <c r="D739" s="25" t="s">
        <v>1055</v>
      </c>
      <c r="E739" s="25" t="s">
        <v>1436</v>
      </c>
      <c r="F739" s="26">
        <v>66.25</v>
      </c>
      <c r="G739" s="15">
        <v>60</v>
      </c>
      <c r="H739" s="15" t="s">
        <v>809</v>
      </c>
      <c r="I739" s="21">
        <v>27</v>
      </c>
      <c r="J739" s="21">
        <v>31</v>
      </c>
      <c r="K739" s="21">
        <v>89.56</v>
      </c>
      <c r="L739" s="21">
        <v>89.56</v>
      </c>
      <c r="N739" s="3" cm="1">
        <f t="array" ref="N739">SUMPRODUCT(--(($T$3:$T$793=T739)*($U$3:$U$793&gt;U739))+1)-790</f>
        <v>17</v>
      </c>
      <c r="O739" s="3" cm="1">
        <f t="array" ref="O739">SUMPRODUCT(--(($R$3:$R$793=R739)*($S$3:$S$793&gt;S739))+1)-790</f>
        <v>17</v>
      </c>
      <c r="P739" s="3" t="b">
        <f t="shared" si="66"/>
        <v>1</v>
      </c>
      <c r="R739" s="3" t="str">
        <f t="shared" si="67"/>
        <v>初中心理健康</v>
      </c>
      <c r="S739" s="3">
        <f t="shared" si="68"/>
        <v>77.905</v>
      </c>
      <c r="T739" s="3" t="str">
        <f t="shared" si="69"/>
        <v>初中心理健康</v>
      </c>
      <c r="U739" s="3">
        <f t="shared" si="70"/>
        <v>77.905</v>
      </c>
      <c r="V739" s="3">
        <f t="shared" si="71"/>
        <v>77.905</v>
      </c>
    </row>
    <row r="740" s="3" customFormat="1" ht="13" customHeight="1" spans="1:22">
      <c r="A740" s="12">
        <v>32</v>
      </c>
      <c r="B740" s="13" t="s">
        <v>840</v>
      </c>
      <c r="C740" s="14" t="s">
        <v>741</v>
      </c>
      <c r="D740" s="12" t="s">
        <v>807</v>
      </c>
      <c r="E740" s="18" t="s">
        <v>808</v>
      </c>
      <c r="F740" s="15">
        <v>80.5</v>
      </c>
      <c r="G740" s="15">
        <v>32</v>
      </c>
      <c r="H740" s="16" t="s">
        <v>809</v>
      </c>
      <c r="I740" s="16" t="s">
        <v>731</v>
      </c>
      <c r="J740" s="21"/>
      <c r="K740" s="21"/>
      <c r="L740" s="21"/>
      <c r="N740" s="3" cm="1">
        <f t="array" ref="N740">SUMPRODUCT(--(($T$3:$T$793=T740)*($U$3:$U$793&gt;U740))+1)-790</f>
        <v>233</v>
      </c>
      <c r="O740" s="3" cm="1">
        <f t="array" ref="O740">SUMPRODUCT(--(($R$3:$R$793=R740)*($S$3:$S$793&gt;S740))+1)-790</f>
        <v>233</v>
      </c>
      <c r="P740" s="3" t="b">
        <f t="shared" si="66"/>
        <v>1</v>
      </c>
      <c r="R740" s="3" t="str">
        <f t="shared" si="67"/>
        <v>小学体育与健康</v>
      </c>
      <c r="S740" s="3">
        <f t="shared" si="68"/>
        <v>40.25</v>
      </c>
      <c r="T740" s="3" t="str">
        <f t="shared" si="69"/>
        <v>小学体育与健康</v>
      </c>
      <c r="U740" s="3">
        <f t="shared" si="70"/>
        <v>40.25</v>
      </c>
      <c r="V740" s="3">
        <f t="shared" si="71"/>
        <v>40.25</v>
      </c>
    </row>
    <row r="741" s="3" customFormat="1" ht="13" customHeight="1" spans="1:22">
      <c r="A741" s="12">
        <v>157</v>
      </c>
      <c r="B741" s="13" t="s">
        <v>965</v>
      </c>
      <c r="C741" s="14" t="s">
        <v>742</v>
      </c>
      <c r="D741" s="12" t="s">
        <v>807</v>
      </c>
      <c r="E741" s="15" t="s">
        <v>808</v>
      </c>
      <c r="F741" s="15">
        <v>75.25</v>
      </c>
      <c r="G741" s="15">
        <v>150</v>
      </c>
      <c r="H741" s="15" t="s">
        <v>809</v>
      </c>
      <c r="I741" s="16" t="s">
        <v>731</v>
      </c>
      <c r="J741" s="21"/>
      <c r="K741" s="21"/>
      <c r="L741" s="21"/>
      <c r="N741" s="3" cm="1">
        <f t="array" ref="N741">SUMPRODUCT(--(($T$3:$T$793=T741)*($U$3:$U$793&gt;U741))+1)-790</f>
        <v>234</v>
      </c>
      <c r="O741" s="3" cm="1">
        <f t="array" ref="O741">SUMPRODUCT(--(($R$3:$R$793=R741)*($S$3:$S$793&gt;S741))+1)-790</f>
        <v>234</v>
      </c>
      <c r="P741" s="3" t="b">
        <f t="shared" si="66"/>
        <v>1</v>
      </c>
      <c r="R741" s="3" t="str">
        <f t="shared" si="67"/>
        <v>小学体育与健康</v>
      </c>
      <c r="S741" s="3">
        <f t="shared" si="68"/>
        <v>37.625</v>
      </c>
      <c r="T741" s="3" t="str">
        <f t="shared" si="69"/>
        <v>小学体育与健康</v>
      </c>
      <c r="U741" s="3">
        <f t="shared" si="70"/>
        <v>37.625</v>
      </c>
      <c r="V741" s="3">
        <f t="shared" si="71"/>
        <v>37.625</v>
      </c>
    </row>
    <row r="742" s="3" customFormat="1" ht="13" customHeight="1" spans="1:22">
      <c r="A742" s="12">
        <v>168</v>
      </c>
      <c r="B742" s="13" t="s">
        <v>977</v>
      </c>
      <c r="C742" s="14" t="s">
        <v>743</v>
      </c>
      <c r="D742" s="12" t="s">
        <v>807</v>
      </c>
      <c r="E742" s="15" t="s">
        <v>808</v>
      </c>
      <c r="F742" s="15">
        <v>75</v>
      </c>
      <c r="G742" s="15">
        <v>159</v>
      </c>
      <c r="H742" s="15" t="s">
        <v>809</v>
      </c>
      <c r="I742" s="16" t="s">
        <v>731</v>
      </c>
      <c r="J742" s="21"/>
      <c r="K742" s="21"/>
      <c r="L742" s="21"/>
      <c r="N742" s="3" cm="1">
        <f t="array" ref="N742">SUMPRODUCT(--(($T$3:$T$793=T742)*($U$3:$U$793&gt;U742))+1)-790</f>
        <v>235</v>
      </c>
      <c r="O742" s="3" cm="1">
        <f t="array" ref="O742">SUMPRODUCT(--(($R$3:$R$793=R742)*($S$3:$S$793&gt;S742))+1)-790</f>
        <v>235</v>
      </c>
      <c r="P742" s="3" t="b">
        <f t="shared" si="66"/>
        <v>1</v>
      </c>
      <c r="R742" s="3" t="str">
        <f t="shared" si="67"/>
        <v>小学体育与健康</v>
      </c>
      <c r="S742" s="3">
        <f t="shared" si="68"/>
        <v>37.5</v>
      </c>
      <c r="T742" s="3" t="str">
        <f t="shared" si="69"/>
        <v>小学体育与健康</v>
      </c>
      <c r="U742" s="3">
        <f t="shared" si="70"/>
        <v>37.5</v>
      </c>
      <c r="V742" s="3">
        <f t="shared" si="71"/>
        <v>37.5</v>
      </c>
    </row>
    <row r="743" s="3" customFormat="1" ht="13" customHeight="1" spans="1:22">
      <c r="A743" s="12">
        <v>182</v>
      </c>
      <c r="B743" s="13" t="s">
        <v>991</v>
      </c>
      <c r="C743" s="14" t="s">
        <v>744</v>
      </c>
      <c r="D743" s="12" t="s">
        <v>807</v>
      </c>
      <c r="E743" s="15" t="s">
        <v>808</v>
      </c>
      <c r="F743" s="15">
        <v>74.25</v>
      </c>
      <c r="G743" s="15">
        <v>178</v>
      </c>
      <c r="H743" s="15" t="s">
        <v>809</v>
      </c>
      <c r="I743" s="16" t="s">
        <v>731</v>
      </c>
      <c r="J743" s="21"/>
      <c r="K743" s="21"/>
      <c r="L743" s="21"/>
      <c r="N743" s="3" cm="1">
        <f t="array" ref="N743">SUMPRODUCT(--(($T$3:$T$793=T743)*($U$3:$U$793&gt;U743))+1)-790</f>
        <v>236</v>
      </c>
      <c r="O743" s="3" cm="1">
        <f t="array" ref="O743">SUMPRODUCT(--(($R$3:$R$793=R743)*($S$3:$S$793&gt;S743))+1)-790</f>
        <v>236</v>
      </c>
      <c r="P743" s="3" t="b">
        <f t="shared" si="66"/>
        <v>1</v>
      </c>
      <c r="R743" s="3" t="str">
        <f t="shared" si="67"/>
        <v>小学体育与健康</v>
      </c>
      <c r="S743" s="3">
        <f t="shared" si="68"/>
        <v>37.125</v>
      </c>
      <c r="T743" s="3" t="str">
        <f t="shared" si="69"/>
        <v>小学体育与健康</v>
      </c>
      <c r="U743" s="3">
        <f t="shared" si="70"/>
        <v>37.125</v>
      </c>
      <c r="V743" s="3">
        <f t="shared" si="71"/>
        <v>37.125</v>
      </c>
    </row>
    <row r="744" s="3" customFormat="1" ht="13" customHeight="1" spans="1:22">
      <c r="A744" s="12">
        <v>203</v>
      </c>
      <c r="B744" s="13" t="s">
        <v>1012</v>
      </c>
      <c r="C744" s="14" t="s">
        <v>745</v>
      </c>
      <c r="D744" s="12" t="s">
        <v>807</v>
      </c>
      <c r="E744" s="15" t="s">
        <v>808</v>
      </c>
      <c r="F744" s="15">
        <v>73.75</v>
      </c>
      <c r="G744" s="15">
        <v>198</v>
      </c>
      <c r="H744" s="15" t="s">
        <v>809</v>
      </c>
      <c r="I744" s="16" t="s">
        <v>731</v>
      </c>
      <c r="J744" s="21"/>
      <c r="K744" s="21"/>
      <c r="L744" s="21"/>
      <c r="N744" s="3" cm="1">
        <f t="array" ref="N744">SUMPRODUCT(--(($T$3:$T$793=T744)*($U$3:$U$793&gt;U744))+1)-790</f>
        <v>237</v>
      </c>
      <c r="O744" s="3" cm="1">
        <f t="array" ref="O744">SUMPRODUCT(--(($R$3:$R$793=R744)*($S$3:$S$793&gt;S744))+1)-790</f>
        <v>237</v>
      </c>
      <c r="P744" s="3" t="b">
        <f t="shared" si="66"/>
        <v>1</v>
      </c>
      <c r="R744" s="3" t="str">
        <f t="shared" si="67"/>
        <v>小学体育与健康</v>
      </c>
      <c r="S744" s="3">
        <f t="shared" si="68"/>
        <v>36.875</v>
      </c>
      <c r="T744" s="3" t="str">
        <f t="shared" si="69"/>
        <v>小学体育与健康</v>
      </c>
      <c r="U744" s="3">
        <f t="shared" si="70"/>
        <v>36.875</v>
      </c>
      <c r="V744" s="3">
        <f t="shared" si="71"/>
        <v>36.875</v>
      </c>
    </row>
    <row r="745" s="3" customFormat="1" ht="13" customHeight="1" spans="1:22">
      <c r="A745" s="12">
        <v>208</v>
      </c>
      <c r="B745" s="13" t="s">
        <v>1016</v>
      </c>
      <c r="C745" s="14" t="s">
        <v>746</v>
      </c>
      <c r="D745" s="12" t="s">
        <v>807</v>
      </c>
      <c r="E745" s="15" t="s">
        <v>808</v>
      </c>
      <c r="F745" s="15">
        <v>73.5</v>
      </c>
      <c r="G745" s="15">
        <v>205</v>
      </c>
      <c r="H745" s="15" t="s">
        <v>809</v>
      </c>
      <c r="I745" s="16" t="s">
        <v>731</v>
      </c>
      <c r="J745" s="21"/>
      <c r="K745" s="21"/>
      <c r="L745" s="21"/>
      <c r="N745" s="3" cm="1">
        <f t="array" ref="N745">SUMPRODUCT(--(($T$3:$T$793=T745)*($U$3:$U$793&gt;U745))+1)-790</f>
        <v>238</v>
      </c>
      <c r="O745" s="3" cm="1">
        <f t="array" ref="O745">SUMPRODUCT(--(($R$3:$R$793=R745)*($S$3:$S$793&gt;S745))+1)-790</f>
        <v>238</v>
      </c>
      <c r="P745" s="3" t="b">
        <f t="shared" si="66"/>
        <v>1</v>
      </c>
      <c r="R745" s="3" t="str">
        <f t="shared" si="67"/>
        <v>小学体育与健康</v>
      </c>
      <c r="S745" s="3">
        <f t="shared" si="68"/>
        <v>36.75</v>
      </c>
      <c r="T745" s="3" t="str">
        <f t="shared" si="69"/>
        <v>小学体育与健康</v>
      </c>
      <c r="U745" s="3">
        <f t="shared" si="70"/>
        <v>36.75</v>
      </c>
      <c r="V745" s="3">
        <f t="shared" si="71"/>
        <v>36.75</v>
      </c>
    </row>
    <row r="746" s="3" customFormat="1" ht="13" customHeight="1" spans="1:22">
      <c r="A746" s="12">
        <v>221</v>
      </c>
      <c r="B746" s="13" t="s">
        <v>1029</v>
      </c>
      <c r="C746" s="14" t="s">
        <v>747</v>
      </c>
      <c r="D746" s="12" t="s">
        <v>807</v>
      </c>
      <c r="E746" s="15" t="s">
        <v>808</v>
      </c>
      <c r="F746" s="15">
        <v>73.25</v>
      </c>
      <c r="G746" s="15">
        <v>219</v>
      </c>
      <c r="H746" s="15" t="s">
        <v>809</v>
      </c>
      <c r="I746" s="16" t="s">
        <v>731</v>
      </c>
      <c r="J746" s="21"/>
      <c r="K746" s="21"/>
      <c r="L746" s="21"/>
      <c r="N746" s="3" cm="1">
        <f t="array" ref="N746">SUMPRODUCT(--(($T$3:$T$793=T746)*($U$3:$U$793&gt;U746))+1)-790</f>
        <v>239</v>
      </c>
      <c r="O746" s="3" cm="1">
        <f t="array" ref="O746">SUMPRODUCT(--(($R$3:$R$793=R746)*($S$3:$S$793&gt;S746))+1)-790</f>
        <v>239</v>
      </c>
      <c r="P746" s="3" t="b">
        <f t="shared" si="66"/>
        <v>1</v>
      </c>
      <c r="R746" s="3" t="str">
        <f t="shared" si="67"/>
        <v>小学体育与健康</v>
      </c>
      <c r="S746" s="3">
        <f t="shared" si="68"/>
        <v>36.625</v>
      </c>
      <c r="T746" s="3" t="str">
        <f t="shared" si="69"/>
        <v>小学体育与健康</v>
      </c>
      <c r="U746" s="3">
        <f t="shared" si="70"/>
        <v>36.625</v>
      </c>
      <c r="V746" s="3">
        <f t="shared" si="71"/>
        <v>36.625</v>
      </c>
    </row>
    <row r="747" s="3" customFormat="1" ht="13" customHeight="1" spans="1:22">
      <c r="A747" s="12">
        <v>224</v>
      </c>
      <c r="B747" s="13" t="s">
        <v>1032</v>
      </c>
      <c r="C747" s="14" t="s">
        <v>748</v>
      </c>
      <c r="D747" s="12" t="s">
        <v>807</v>
      </c>
      <c r="E747" s="15" t="s">
        <v>808</v>
      </c>
      <c r="F747" s="15">
        <v>73.25</v>
      </c>
      <c r="G747" s="15">
        <v>219</v>
      </c>
      <c r="H747" s="15" t="s">
        <v>809</v>
      </c>
      <c r="I747" s="16" t="s">
        <v>731</v>
      </c>
      <c r="J747" s="21"/>
      <c r="K747" s="21"/>
      <c r="L747" s="21"/>
      <c r="N747" s="3" cm="1">
        <f t="array" ref="N747">SUMPRODUCT(--(($T$3:$T$793=T747)*($U$3:$U$793&gt;U747))+1)-790</f>
        <v>239</v>
      </c>
      <c r="O747" s="3" cm="1">
        <f t="array" ref="O747">SUMPRODUCT(--(($R$3:$R$793=R747)*($S$3:$S$793&gt;S747))+1)-790</f>
        <v>239</v>
      </c>
      <c r="P747" s="3" t="b">
        <f t="shared" si="66"/>
        <v>1</v>
      </c>
      <c r="R747" s="3" t="str">
        <f t="shared" si="67"/>
        <v>小学体育与健康</v>
      </c>
      <c r="S747" s="3">
        <f t="shared" si="68"/>
        <v>36.625</v>
      </c>
      <c r="T747" s="3" t="str">
        <f t="shared" si="69"/>
        <v>小学体育与健康</v>
      </c>
      <c r="U747" s="3">
        <f t="shared" si="70"/>
        <v>36.625</v>
      </c>
      <c r="V747" s="3">
        <f t="shared" si="71"/>
        <v>36.625</v>
      </c>
    </row>
    <row r="748" s="3" customFormat="1" ht="13" customHeight="1" spans="1:22">
      <c r="A748" s="12">
        <v>227</v>
      </c>
      <c r="B748" s="13" t="s">
        <v>1035</v>
      </c>
      <c r="C748" s="14" t="s">
        <v>749</v>
      </c>
      <c r="D748" s="12" t="s">
        <v>807</v>
      </c>
      <c r="E748" s="15" t="s">
        <v>808</v>
      </c>
      <c r="F748" s="15">
        <v>73.25</v>
      </c>
      <c r="G748" s="15">
        <v>219</v>
      </c>
      <c r="H748" s="15" t="s">
        <v>809</v>
      </c>
      <c r="I748" s="16" t="s">
        <v>731</v>
      </c>
      <c r="J748" s="21"/>
      <c r="K748" s="21"/>
      <c r="L748" s="21"/>
      <c r="N748" s="3" cm="1">
        <f t="array" ref="N748">SUMPRODUCT(--(($T$3:$T$793=T748)*($U$3:$U$793&gt;U748))+1)-790</f>
        <v>239</v>
      </c>
      <c r="O748" s="3" cm="1">
        <f t="array" ref="O748">SUMPRODUCT(--(($R$3:$R$793=R748)*($S$3:$S$793&gt;S748))+1)-790</f>
        <v>239</v>
      </c>
      <c r="P748" s="3" t="b">
        <f t="shared" si="66"/>
        <v>1</v>
      </c>
      <c r="R748" s="3" t="str">
        <f t="shared" si="67"/>
        <v>小学体育与健康</v>
      </c>
      <c r="S748" s="3">
        <f t="shared" si="68"/>
        <v>36.625</v>
      </c>
      <c r="T748" s="3" t="str">
        <f t="shared" si="69"/>
        <v>小学体育与健康</v>
      </c>
      <c r="U748" s="3">
        <f t="shared" si="70"/>
        <v>36.625</v>
      </c>
      <c r="V748" s="3">
        <f t="shared" si="71"/>
        <v>36.625</v>
      </c>
    </row>
    <row r="749" s="3" customFormat="1" ht="13" customHeight="1" spans="1:22">
      <c r="A749" s="12">
        <v>233</v>
      </c>
      <c r="B749" s="13" t="s">
        <v>1041</v>
      </c>
      <c r="C749" s="14" t="s">
        <v>750</v>
      </c>
      <c r="D749" s="12" t="s">
        <v>807</v>
      </c>
      <c r="E749" s="15" t="s">
        <v>808</v>
      </c>
      <c r="F749" s="15">
        <v>73</v>
      </c>
      <c r="G749" s="15">
        <v>230</v>
      </c>
      <c r="H749" s="15" t="s">
        <v>809</v>
      </c>
      <c r="I749" s="16" t="s">
        <v>731</v>
      </c>
      <c r="J749" s="21"/>
      <c r="K749" s="21"/>
      <c r="L749" s="21"/>
      <c r="N749" s="3" cm="1">
        <f t="array" ref="N749">SUMPRODUCT(--(($T$3:$T$793=T749)*($U$3:$U$793&gt;U749))+1)-790</f>
        <v>242</v>
      </c>
      <c r="O749" s="3" cm="1">
        <f t="array" ref="O749">SUMPRODUCT(--(($R$3:$R$793=R749)*($S$3:$S$793&gt;S749))+1)-790</f>
        <v>242</v>
      </c>
      <c r="P749" s="3" t="b">
        <f t="shared" si="66"/>
        <v>1</v>
      </c>
      <c r="R749" s="3" t="str">
        <f t="shared" si="67"/>
        <v>小学体育与健康</v>
      </c>
      <c r="S749" s="3">
        <f t="shared" si="68"/>
        <v>36.5</v>
      </c>
      <c r="T749" s="3" t="str">
        <f t="shared" si="69"/>
        <v>小学体育与健康</v>
      </c>
      <c r="U749" s="3">
        <f t="shared" si="70"/>
        <v>36.5</v>
      </c>
      <c r="V749" s="3">
        <f t="shared" si="71"/>
        <v>36.5</v>
      </c>
    </row>
    <row r="750" s="3" customFormat="1" ht="13" customHeight="1" spans="1:22">
      <c r="A750" s="12">
        <v>235</v>
      </c>
      <c r="B750" s="13" t="s">
        <v>1043</v>
      </c>
      <c r="C750" s="14" t="s">
        <v>751</v>
      </c>
      <c r="D750" s="12" t="s">
        <v>807</v>
      </c>
      <c r="E750" s="15" t="s">
        <v>808</v>
      </c>
      <c r="F750" s="15">
        <v>73</v>
      </c>
      <c r="G750" s="15">
        <v>230</v>
      </c>
      <c r="H750" s="15" t="s">
        <v>809</v>
      </c>
      <c r="I750" s="16" t="s">
        <v>731</v>
      </c>
      <c r="J750" s="21"/>
      <c r="K750" s="21"/>
      <c r="L750" s="21"/>
      <c r="N750" s="3" cm="1">
        <f t="array" ref="N750">SUMPRODUCT(--(($T$3:$T$793=T750)*($U$3:$U$793&gt;U750))+1)-790</f>
        <v>242</v>
      </c>
      <c r="O750" s="3" cm="1">
        <f t="array" ref="O750">SUMPRODUCT(--(($R$3:$R$793=R750)*($S$3:$S$793&gt;S750))+1)-790</f>
        <v>242</v>
      </c>
      <c r="P750" s="3" t="b">
        <f t="shared" si="66"/>
        <v>1</v>
      </c>
      <c r="R750" s="3" t="str">
        <f t="shared" si="67"/>
        <v>小学体育与健康</v>
      </c>
      <c r="S750" s="3">
        <f t="shared" si="68"/>
        <v>36.5</v>
      </c>
      <c r="T750" s="3" t="str">
        <f t="shared" si="69"/>
        <v>小学体育与健康</v>
      </c>
      <c r="U750" s="3">
        <f t="shared" si="70"/>
        <v>36.5</v>
      </c>
      <c r="V750" s="3">
        <f t="shared" si="71"/>
        <v>36.5</v>
      </c>
    </row>
    <row r="751" s="3" customFormat="1" ht="13" customHeight="1" spans="1:22">
      <c r="A751" s="12">
        <v>241</v>
      </c>
      <c r="B751" s="13" t="s">
        <v>1049</v>
      </c>
      <c r="C751" s="14" t="s">
        <v>752</v>
      </c>
      <c r="D751" s="12" t="s">
        <v>807</v>
      </c>
      <c r="E751" s="15" t="s">
        <v>808</v>
      </c>
      <c r="F751" s="15">
        <v>72.75</v>
      </c>
      <c r="G751" s="15">
        <v>238</v>
      </c>
      <c r="H751" s="15" t="s">
        <v>809</v>
      </c>
      <c r="I751" s="16" t="s">
        <v>731</v>
      </c>
      <c r="J751" s="21"/>
      <c r="K751" s="21"/>
      <c r="L751" s="21"/>
      <c r="N751" s="3" cm="1">
        <f t="array" ref="N751">SUMPRODUCT(--(($T$3:$T$793=T751)*($U$3:$U$793&gt;U751))+1)-790</f>
        <v>244</v>
      </c>
      <c r="O751" s="3" cm="1">
        <f t="array" ref="O751">SUMPRODUCT(--(($R$3:$R$793=R751)*($S$3:$S$793&gt;S751))+1)-790</f>
        <v>244</v>
      </c>
      <c r="P751" s="3" t="b">
        <f t="shared" si="66"/>
        <v>1</v>
      </c>
      <c r="R751" s="3" t="str">
        <f t="shared" si="67"/>
        <v>小学体育与健康</v>
      </c>
      <c r="S751" s="3">
        <f t="shared" si="68"/>
        <v>36.375</v>
      </c>
      <c r="T751" s="3" t="str">
        <f t="shared" si="69"/>
        <v>小学体育与健康</v>
      </c>
      <c r="U751" s="3">
        <f t="shared" si="70"/>
        <v>36.375</v>
      </c>
      <c r="V751" s="3">
        <f t="shared" si="71"/>
        <v>36.375</v>
      </c>
    </row>
    <row r="752" s="3" customFormat="1" ht="13" customHeight="1" spans="1:22">
      <c r="A752" s="12">
        <v>242</v>
      </c>
      <c r="B752" s="13" t="s">
        <v>1050</v>
      </c>
      <c r="C752" s="14" t="s">
        <v>753</v>
      </c>
      <c r="D752" s="12" t="s">
        <v>807</v>
      </c>
      <c r="E752" s="15" t="s">
        <v>808</v>
      </c>
      <c r="F752" s="15">
        <v>72.75</v>
      </c>
      <c r="G752" s="15">
        <v>238</v>
      </c>
      <c r="H752" s="15" t="s">
        <v>809</v>
      </c>
      <c r="I752" s="16" t="s">
        <v>731</v>
      </c>
      <c r="J752" s="21"/>
      <c r="K752" s="21"/>
      <c r="L752" s="21"/>
      <c r="N752" s="3" cm="1">
        <f t="array" ref="N752">SUMPRODUCT(--(($T$3:$T$793=T752)*($U$3:$U$793&gt;U752))+1)-790</f>
        <v>244</v>
      </c>
      <c r="O752" s="3" cm="1">
        <f t="array" ref="O752">SUMPRODUCT(--(($R$3:$R$793=R752)*($S$3:$S$793&gt;S752))+1)-790</f>
        <v>244</v>
      </c>
      <c r="P752" s="3" t="b">
        <f t="shared" si="66"/>
        <v>1</v>
      </c>
      <c r="R752" s="3" t="str">
        <f t="shared" si="67"/>
        <v>小学体育与健康</v>
      </c>
      <c r="S752" s="3">
        <f t="shared" si="68"/>
        <v>36.375</v>
      </c>
      <c r="T752" s="3" t="str">
        <f t="shared" si="69"/>
        <v>小学体育与健康</v>
      </c>
      <c r="U752" s="3">
        <f t="shared" si="70"/>
        <v>36.375</v>
      </c>
      <c r="V752" s="3">
        <f t="shared" si="71"/>
        <v>36.375</v>
      </c>
    </row>
    <row r="753" s="3" customFormat="1" ht="13" customHeight="1" spans="1:22">
      <c r="A753" s="12">
        <v>284</v>
      </c>
      <c r="B753" s="13" t="s">
        <v>1096</v>
      </c>
      <c r="C753" s="24" t="s">
        <v>754</v>
      </c>
      <c r="D753" s="25" t="s">
        <v>1055</v>
      </c>
      <c r="E753" s="26" t="s">
        <v>808</v>
      </c>
      <c r="F753" s="15">
        <v>76.5</v>
      </c>
      <c r="G753" s="15">
        <v>38</v>
      </c>
      <c r="H753" s="15" t="s">
        <v>809</v>
      </c>
      <c r="I753" s="16" t="s">
        <v>731</v>
      </c>
      <c r="J753" s="21"/>
      <c r="K753" s="21"/>
      <c r="L753" s="21"/>
      <c r="N753" s="3" cm="1">
        <f t="array" ref="N753">SUMPRODUCT(--(($T$3:$T$793=T753)*($U$3:$U$793&gt;U753))+1)-790</f>
        <v>101</v>
      </c>
      <c r="O753" s="3" cm="1">
        <f t="array" ref="O753">SUMPRODUCT(--(($R$3:$R$793=R753)*($S$3:$S$793&gt;S753))+1)-790</f>
        <v>101</v>
      </c>
      <c r="P753" s="3" t="b">
        <f t="shared" si="66"/>
        <v>1</v>
      </c>
      <c r="R753" s="3" t="str">
        <f t="shared" si="67"/>
        <v>初中体育与健康</v>
      </c>
      <c r="S753" s="3">
        <f t="shared" si="68"/>
        <v>38.25</v>
      </c>
      <c r="T753" s="3" t="str">
        <f t="shared" si="69"/>
        <v>初中体育与健康</v>
      </c>
      <c r="U753" s="3">
        <f t="shared" si="70"/>
        <v>38.25</v>
      </c>
      <c r="V753" s="3">
        <f t="shared" si="71"/>
        <v>38.25</v>
      </c>
    </row>
    <row r="754" s="3" customFormat="1" ht="13" customHeight="1" spans="1:22">
      <c r="A754" s="12">
        <v>288</v>
      </c>
      <c r="B754" s="13" t="s">
        <v>1101</v>
      </c>
      <c r="C754" s="24" t="s">
        <v>755</v>
      </c>
      <c r="D754" s="25" t="s">
        <v>1055</v>
      </c>
      <c r="E754" s="26" t="s">
        <v>808</v>
      </c>
      <c r="F754" s="15">
        <v>76.25</v>
      </c>
      <c r="G754" s="15">
        <v>42</v>
      </c>
      <c r="H754" s="15" t="s">
        <v>809</v>
      </c>
      <c r="I754" s="16" t="s">
        <v>731</v>
      </c>
      <c r="J754" s="21"/>
      <c r="K754" s="21"/>
      <c r="L754" s="21"/>
      <c r="N754" s="3" cm="1">
        <f t="array" ref="N754">SUMPRODUCT(--(($T$3:$T$793=T754)*($U$3:$U$793&gt;U754))+1)-790</f>
        <v>102</v>
      </c>
      <c r="O754" s="3" cm="1">
        <f t="array" ref="O754">SUMPRODUCT(--(($R$3:$R$793=R754)*($S$3:$S$793&gt;S754))+1)-790</f>
        <v>102</v>
      </c>
      <c r="P754" s="3" t="b">
        <f t="shared" si="66"/>
        <v>1</v>
      </c>
      <c r="R754" s="3" t="str">
        <f t="shared" si="67"/>
        <v>初中体育与健康</v>
      </c>
      <c r="S754" s="3">
        <f t="shared" si="68"/>
        <v>38.125</v>
      </c>
      <c r="T754" s="3" t="str">
        <f t="shared" si="69"/>
        <v>初中体育与健康</v>
      </c>
      <c r="U754" s="3">
        <f t="shared" si="70"/>
        <v>38.125</v>
      </c>
      <c r="V754" s="3">
        <f t="shared" si="71"/>
        <v>38.125</v>
      </c>
    </row>
    <row r="755" s="3" customFormat="1" ht="13" customHeight="1" spans="1:22">
      <c r="A755" s="12">
        <v>294</v>
      </c>
      <c r="B755" s="13" t="s">
        <v>1107</v>
      </c>
      <c r="C755" s="24" t="s">
        <v>756</v>
      </c>
      <c r="D755" s="25" t="s">
        <v>1055</v>
      </c>
      <c r="E755" s="26" t="s">
        <v>808</v>
      </c>
      <c r="F755" s="15">
        <v>75.25</v>
      </c>
      <c r="G755" s="15">
        <v>49</v>
      </c>
      <c r="H755" s="15" t="s">
        <v>809</v>
      </c>
      <c r="I755" s="16" t="s">
        <v>731</v>
      </c>
      <c r="J755" s="21"/>
      <c r="K755" s="21"/>
      <c r="L755" s="21"/>
      <c r="N755" s="3" cm="1">
        <f t="array" ref="N755">SUMPRODUCT(--(($T$3:$T$793=T755)*($U$3:$U$793&gt;U755))+1)-790</f>
        <v>103</v>
      </c>
      <c r="O755" s="3" cm="1">
        <f t="array" ref="O755">SUMPRODUCT(--(($R$3:$R$793=R755)*($S$3:$S$793&gt;S755))+1)-790</f>
        <v>103</v>
      </c>
      <c r="P755" s="3" t="b">
        <f t="shared" si="66"/>
        <v>1</v>
      </c>
      <c r="R755" s="3" t="str">
        <f t="shared" si="67"/>
        <v>初中体育与健康</v>
      </c>
      <c r="S755" s="3">
        <f t="shared" si="68"/>
        <v>37.625</v>
      </c>
      <c r="T755" s="3" t="str">
        <f t="shared" si="69"/>
        <v>初中体育与健康</v>
      </c>
      <c r="U755" s="3">
        <f t="shared" si="70"/>
        <v>37.625</v>
      </c>
      <c r="V755" s="3">
        <f t="shared" si="71"/>
        <v>37.625</v>
      </c>
    </row>
    <row r="756" s="3" customFormat="1" ht="13" customHeight="1" spans="1:22">
      <c r="A756" s="12">
        <v>298</v>
      </c>
      <c r="B756" s="13" t="s">
        <v>1111</v>
      </c>
      <c r="C756" s="24" t="s">
        <v>757</v>
      </c>
      <c r="D756" s="25" t="s">
        <v>1055</v>
      </c>
      <c r="E756" s="26" t="s">
        <v>808</v>
      </c>
      <c r="F756" s="15">
        <v>75</v>
      </c>
      <c r="G756" s="15">
        <v>52</v>
      </c>
      <c r="H756" s="15" t="s">
        <v>809</v>
      </c>
      <c r="I756" s="16" t="s">
        <v>731</v>
      </c>
      <c r="J756" s="21"/>
      <c r="K756" s="21"/>
      <c r="L756" s="21"/>
      <c r="N756" s="3" cm="1">
        <f t="array" ref="N756">SUMPRODUCT(--(($T$3:$T$793=T756)*($U$3:$U$793&gt;U756))+1)-790</f>
        <v>104</v>
      </c>
      <c r="O756" s="3" cm="1">
        <f t="array" ref="O756">SUMPRODUCT(--(($R$3:$R$793=R756)*($S$3:$S$793&gt;S756))+1)-790</f>
        <v>104</v>
      </c>
      <c r="P756" s="3" t="b">
        <f t="shared" si="66"/>
        <v>1</v>
      </c>
      <c r="R756" s="3" t="str">
        <f t="shared" si="67"/>
        <v>初中体育与健康</v>
      </c>
      <c r="S756" s="3">
        <f t="shared" si="68"/>
        <v>37.5</v>
      </c>
      <c r="T756" s="3" t="str">
        <f t="shared" si="69"/>
        <v>初中体育与健康</v>
      </c>
      <c r="U756" s="3">
        <f t="shared" si="70"/>
        <v>37.5</v>
      </c>
      <c r="V756" s="3">
        <f t="shared" si="71"/>
        <v>37.5</v>
      </c>
    </row>
    <row r="757" s="3" customFormat="1" ht="13" customHeight="1" spans="1:22">
      <c r="A757" s="12">
        <v>324</v>
      </c>
      <c r="B757" s="13" t="s">
        <v>1138</v>
      </c>
      <c r="C757" s="24" t="s">
        <v>758</v>
      </c>
      <c r="D757" s="25" t="s">
        <v>1055</v>
      </c>
      <c r="E757" s="26" t="s">
        <v>808</v>
      </c>
      <c r="F757" s="15">
        <v>72.75</v>
      </c>
      <c r="G757" s="15">
        <v>79</v>
      </c>
      <c r="H757" s="15" t="s">
        <v>809</v>
      </c>
      <c r="I757" s="16" t="s">
        <v>731</v>
      </c>
      <c r="J757" s="21"/>
      <c r="K757" s="21"/>
      <c r="L757" s="21"/>
      <c r="N757" s="3" cm="1">
        <f t="array" ref="N757">SUMPRODUCT(--(($T$3:$T$793=T757)*($U$3:$U$793&gt;U757))+1)-790</f>
        <v>105</v>
      </c>
      <c r="O757" s="3" cm="1">
        <f t="array" ref="O757">SUMPRODUCT(--(($R$3:$R$793=R757)*($S$3:$S$793&gt;S757))+1)-790</f>
        <v>105</v>
      </c>
      <c r="P757" s="3" t="b">
        <f t="shared" si="66"/>
        <v>1</v>
      </c>
      <c r="R757" s="3" t="str">
        <f t="shared" si="67"/>
        <v>初中体育与健康</v>
      </c>
      <c r="S757" s="3">
        <f t="shared" si="68"/>
        <v>36.375</v>
      </c>
      <c r="T757" s="3" t="str">
        <f t="shared" si="69"/>
        <v>初中体育与健康</v>
      </c>
      <c r="U757" s="3">
        <f t="shared" si="70"/>
        <v>36.375</v>
      </c>
      <c r="V757" s="3">
        <f t="shared" si="71"/>
        <v>36.375</v>
      </c>
    </row>
    <row r="758" s="3" customFormat="1" ht="13" customHeight="1" spans="1:22">
      <c r="A758" s="12">
        <v>330</v>
      </c>
      <c r="B758" s="13" t="s">
        <v>1144</v>
      </c>
      <c r="C758" s="24" t="s">
        <v>759</v>
      </c>
      <c r="D758" s="25" t="s">
        <v>1055</v>
      </c>
      <c r="E758" s="26" t="s">
        <v>808</v>
      </c>
      <c r="F758" s="15">
        <v>72.5</v>
      </c>
      <c r="G758" s="15">
        <v>82</v>
      </c>
      <c r="H758" s="15" t="s">
        <v>809</v>
      </c>
      <c r="I758" s="16" t="s">
        <v>731</v>
      </c>
      <c r="J758" s="21"/>
      <c r="K758" s="21"/>
      <c r="L758" s="21"/>
      <c r="N758" s="3" cm="1">
        <f t="array" ref="N758">SUMPRODUCT(--(($T$3:$T$793=T758)*($U$3:$U$793&gt;U758))+1)-790</f>
        <v>106</v>
      </c>
      <c r="O758" s="3" cm="1">
        <f t="array" ref="O758">SUMPRODUCT(--(($R$3:$R$793=R758)*($S$3:$S$793&gt;S758))+1)-790</f>
        <v>106</v>
      </c>
      <c r="P758" s="3" t="b">
        <f t="shared" si="66"/>
        <v>1</v>
      </c>
      <c r="R758" s="3" t="str">
        <f t="shared" si="67"/>
        <v>初中体育与健康</v>
      </c>
      <c r="S758" s="3">
        <f t="shared" si="68"/>
        <v>36.25</v>
      </c>
      <c r="T758" s="3" t="str">
        <f t="shared" si="69"/>
        <v>初中体育与健康</v>
      </c>
      <c r="U758" s="3">
        <f t="shared" si="70"/>
        <v>36.25</v>
      </c>
      <c r="V758" s="3">
        <f t="shared" si="71"/>
        <v>36.25</v>
      </c>
    </row>
    <row r="759" s="3" customFormat="1" ht="13" customHeight="1" spans="1:22">
      <c r="A759" s="12">
        <v>340</v>
      </c>
      <c r="B759" s="13" t="s">
        <v>1154</v>
      </c>
      <c r="C759" s="24" t="s">
        <v>760</v>
      </c>
      <c r="D759" s="25" t="s">
        <v>1055</v>
      </c>
      <c r="E759" s="26" t="s">
        <v>808</v>
      </c>
      <c r="F759" s="15">
        <v>72</v>
      </c>
      <c r="G759" s="15">
        <v>92</v>
      </c>
      <c r="H759" s="15" t="s">
        <v>809</v>
      </c>
      <c r="I759" s="16" t="s">
        <v>731</v>
      </c>
      <c r="J759" s="21"/>
      <c r="K759" s="21"/>
      <c r="L759" s="21"/>
      <c r="N759" s="3" cm="1">
        <f t="array" ref="N759">SUMPRODUCT(--(($T$3:$T$793=T759)*($U$3:$U$793&gt;U759))+1)-790</f>
        <v>107</v>
      </c>
      <c r="O759" s="3" cm="1">
        <f t="array" ref="O759">SUMPRODUCT(--(($R$3:$R$793=R759)*($S$3:$S$793&gt;S759))+1)-790</f>
        <v>107</v>
      </c>
      <c r="P759" s="3" t="b">
        <f t="shared" si="66"/>
        <v>1</v>
      </c>
      <c r="R759" s="3" t="str">
        <f t="shared" si="67"/>
        <v>初中体育与健康</v>
      </c>
      <c r="S759" s="3">
        <f t="shared" si="68"/>
        <v>36</v>
      </c>
      <c r="T759" s="3" t="str">
        <f t="shared" si="69"/>
        <v>初中体育与健康</v>
      </c>
      <c r="U759" s="3">
        <f t="shared" si="70"/>
        <v>36</v>
      </c>
      <c r="V759" s="3">
        <f t="shared" si="71"/>
        <v>36</v>
      </c>
    </row>
    <row r="760" s="3" customFormat="1" ht="13" customHeight="1" spans="1:22">
      <c r="A760" s="12">
        <v>345</v>
      </c>
      <c r="B760" s="13" t="s">
        <v>1159</v>
      </c>
      <c r="C760" s="24" t="s">
        <v>761</v>
      </c>
      <c r="D760" s="25" t="s">
        <v>1055</v>
      </c>
      <c r="E760" s="26" t="s">
        <v>808</v>
      </c>
      <c r="F760" s="15">
        <v>71.5</v>
      </c>
      <c r="G760" s="15">
        <v>100</v>
      </c>
      <c r="H760" s="15" t="s">
        <v>809</v>
      </c>
      <c r="I760" s="16" t="s">
        <v>731</v>
      </c>
      <c r="J760" s="21"/>
      <c r="K760" s="21"/>
      <c r="L760" s="21"/>
      <c r="N760" s="3" cm="1">
        <f t="array" ref="N760">SUMPRODUCT(--(($T$3:$T$793=T760)*($U$3:$U$793&gt;U760))+1)-790</f>
        <v>108</v>
      </c>
      <c r="O760" s="3" cm="1">
        <f t="array" ref="O760">SUMPRODUCT(--(($R$3:$R$793=R760)*($S$3:$S$793&gt;S760))+1)-790</f>
        <v>108</v>
      </c>
      <c r="P760" s="3" t="b">
        <f t="shared" si="66"/>
        <v>1</v>
      </c>
      <c r="R760" s="3" t="str">
        <f t="shared" si="67"/>
        <v>初中体育与健康</v>
      </c>
      <c r="S760" s="3">
        <f t="shared" si="68"/>
        <v>35.75</v>
      </c>
      <c r="T760" s="3" t="str">
        <f t="shared" si="69"/>
        <v>初中体育与健康</v>
      </c>
      <c r="U760" s="3">
        <f t="shared" si="70"/>
        <v>35.75</v>
      </c>
      <c r="V760" s="3">
        <f t="shared" si="71"/>
        <v>35.75</v>
      </c>
    </row>
    <row r="761" s="3" customFormat="1" ht="13" customHeight="1" spans="1:22">
      <c r="A761" s="12">
        <v>349</v>
      </c>
      <c r="B761" s="13" t="s">
        <v>1164</v>
      </c>
      <c r="C761" s="24" t="s">
        <v>762</v>
      </c>
      <c r="D761" s="25" t="s">
        <v>1055</v>
      </c>
      <c r="E761" s="26" t="s">
        <v>808</v>
      </c>
      <c r="F761" s="15">
        <v>71.25</v>
      </c>
      <c r="G761" s="15">
        <v>104</v>
      </c>
      <c r="H761" s="15" t="s">
        <v>809</v>
      </c>
      <c r="I761" s="16" t="s">
        <v>731</v>
      </c>
      <c r="J761" s="21"/>
      <c r="K761" s="21"/>
      <c r="L761" s="21"/>
      <c r="N761" s="3" cm="1">
        <f t="array" ref="N761">SUMPRODUCT(--(($T$3:$T$793=T761)*($U$3:$U$793&gt;U761))+1)-790</f>
        <v>109</v>
      </c>
      <c r="O761" s="3" cm="1">
        <f t="array" ref="O761">SUMPRODUCT(--(($R$3:$R$793=R761)*($S$3:$S$793&gt;S761))+1)-790</f>
        <v>109</v>
      </c>
      <c r="P761" s="3" t="b">
        <f t="shared" si="66"/>
        <v>1</v>
      </c>
      <c r="R761" s="3" t="str">
        <f t="shared" si="67"/>
        <v>初中体育与健康</v>
      </c>
      <c r="S761" s="3">
        <f t="shared" si="68"/>
        <v>35.625</v>
      </c>
      <c r="T761" s="3" t="str">
        <f t="shared" si="69"/>
        <v>初中体育与健康</v>
      </c>
      <c r="U761" s="3">
        <f t="shared" si="70"/>
        <v>35.625</v>
      </c>
      <c r="V761" s="3">
        <f t="shared" si="71"/>
        <v>35.625</v>
      </c>
    </row>
    <row r="762" s="3" customFormat="1" ht="13" customHeight="1" spans="1:22">
      <c r="A762" s="12">
        <v>350</v>
      </c>
      <c r="B762" s="13" t="s">
        <v>1165</v>
      </c>
      <c r="C762" s="24" t="s">
        <v>763</v>
      </c>
      <c r="D762" s="25" t="s">
        <v>1055</v>
      </c>
      <c r="E762" s="26" t="s">
        <v>808</v>
      </c>
      <c r="F762" s="15">
        <v>71</v>
      </c>
      <c r="G762" s="15">
        <v>105</v>
      </c>
      <c r="H762" s="15" t="s">
        <v>809</v>
      </c>
      <c r="I762" s="16" t="s">
        <v>731</v>
      </c>
      <c r="J762" s="21"/>
      <c r="K762" s="21"/>
      <c r="L762" s="21"/>
      <c r="N762" s="3" cm="1">
        <f t="array" ref="N762">SUMPRODUCT(--(($T$3:$T$793=T762)*($U$3:$U$793&gt;U762))+1)-790</f>
        <v>110</v>
      </c>
      <c r="O762" s="3" cm="1">
        <f t="array" ref="O762">SUMPRODUCT(--(($R$3:$R$793=R762)*($S$3:$S$793&gt;S762))+1)-790</f>
        <v>110</v>
      </c>
      <c r="P762" s="3" t="b">
        <f t="shared" si="66"/>
        <v>1</v>
      </c>
      <c r="R762" s="3" t="str">
        <f t="shared" si="67"/>
        <v>初中体育与健康</v>
      </c>
      <c r="S762" s="3">
        <f t="shared" si="68"/>
        <v>35.5</v>
      </c>
      <c r="T762" s="3" t="str">
        <f t="shared" si="69"/>
        <v>初中体育与健康</v>
      </c>
      <c r="U762" s="3">
        <f t="shared" si="70"/>
        <v>35.5</v>
      </c>
      <c r="V762" s="3">
        <f t="shared" si="71"/>
        <v>35.5</v>
      </c>
    </row>
    <row r="763" s="3" customFormat="1" ht="13" customHeight="1" spans="1:22">
      <c r="A763" s="12">
        <v>352</v>
      </c>
      <c r="B763" s="13" t="s">
        <v>1167</v>
      </c>
      <c r="C763" s="24" t="s">
        <v>764</v>
      </c>
      <c r="D763" s="25" t="s">
        <v>1055</v>
      </c>
      <c r="E763" s="26" t="s">
        <v>808</v>
      </c>
      <c r="F763" s="15">
        <v>71</v>
      </c>
      <c r="G763" s="15">
        <v>105</v>
      </c>
      <c r="H763" s="15" t="s">
        <v>809</v>
      </c>
      <c r="I763" s="16" t="s">
        <v>731</v>
      </c>
      <c r="J763" s="21"/>
      <c r="K763" s="21"/>
      <c r="L763" s="21"/>
      <c r="N763" s="3" cm="1">
        <f t="array" ref="N763">SUMPRODUCT(--(($T$3:$T$793=T763)*($U$3:$U$793&gt;U763))+1)-790</f>
        <v>110</v>
      </c>
      <c r="O763" s="3" cm="1">
        <f t="array" ref="O763">SUMPRODUCT(--(($R$3:$R$793=R763)*($S$3:$S$793&gt;S763))+1)-790</f>
        <v>110</v>
      </c>
      <c r="P763" s="3" t="b">
        <f t="shared" si="66"/>
        <v>1</v>
      </c>
      <c r="R763" s="3" t="str">
        <f t="shared" si="67"/>
        <v>初中体育与健康</v>
      </c>
      <c r="S763" s="3">
        <f t="shared" si="68"/>
        <v>35.5</v>
      </c>
      <c r="T763" s="3" t="str">
        <f t="shared" si="69"/>
        <v>初中体育与健康</v>
      </c>
      <c r="U763" s="3">
        <f t="shared" si="70"/>
        <v>35.5</v>
      </c>
      <c r="V763" s="3">
        <f t="shared" si="71"/>
        <v>35.5</v>
      </c>
    </row>
    <row r="764" s="3" customFormat="1" ht="13" customHeight="1" spans="1:22">
      <c r="A764" s="12">
        <v>354</v>
      </c>
      <c r="B764" s="13" t="s">
        <v>1169</v>
      </c>
      <c r="C764" s="24" t="s">
        <v>765</v>
      </c>
      <c r="D764" s="25" t="s">
        <v>1055</v>
      </c>
      <c r="E764" s="26" t="s">
        <v>808</v>
      </c>
      <c r="F764" s="15">
        <v>70.75</v>
      </c>
      <c r="G764" s="15">
        <v>109</v>
      </c>
      <c r="H764" s="15" t="s">
        <v>809</v>
      </c>
      <c r="I764" s="16" t="s">
        <v>731</v>
      </c>
      <c r="J764" s="21"/>
      <c r="K764" s="21"/>
      <c r="L764" s="21"/>
      <c r="N764" s="3" cm="1">
        <f t="array" ref="N764">SUMPRODUCT(--(($T$3:$T$793=T764)*($U$3:$U$793&gt;U764))+1)-790</f>
        <v>112</v>
      </c>
      <c r="O764" s="3" cm="1">
        <f t="array" ref="O764">SUMPRODUCT(--(($R$3:$R$793=R764)*($S$3:$S$793&gt;S764))+1)-790</f>
        <v>112</v>
      </c>
      <c r="P764" s="3" t="b">
        <f t="shared" si="66"/>
        <v>1</v>
      </c>
      <c r="R764" s="3" t="str">
        <f t="shared" si="67"/>
        <v>初中体育与健康</v>
      </c>
      <c r="S764" s="3">
        <f t="shared" si="68"/>
        <v>35.375</v>
      </c>
      <c r="T764" s="3" t="str">
        <f t="shared" si="69"/>
        <v>初中体育与健康</v>
      </c>
      <c r="U764" s="3">
        <f t="shared" si="70"/>
        <v>35.375</v>
      </c>
      <c r="V764" s="3">
        <f t="shared" si="71"/>
        <v>35.375</v>
      </c>
    </row>
    <row r="765" s="3" customFormat="1" ht="13" customHeight="1" spans="1:22">
      <c r="A765" s="12">
        <v>355</v>
      </c>
      <c r="B765" s="13" t="s">
        <v>1170</v>
      </c>
      <c r="C765" s="24" t="s">
        <v>766</v>
      </c>
      <c r="D765" s="25" t="s">
        <v>1055</v>
      </c>
      <c r="E765" s="26" t="s">
        <v>808</v>
      </c>
      <c r="F765" s="15">
        <v>70.75</v>
      </c>
      <c r="G765" s="15">
        <v>109</v>
      </c>
      <c r="H765" s="15" t="s">
        <v>809</v>
      </c>
      <c r="I765" s="16" t="s">
        <v>731</v>
      </c>
      <c r="J765" s="21"/>
      <c r="K765" s="21"/>
      <c r="L765" s="21"/>
      <c r="N765" s="3" cm="1">
        <f t="array" ref="N765">SUMPRODUCT(--(($T$3:$T$793=T765)*($U$3:$U$793&gt;U765))+1)-790</f>
        <v>112</v>
      </c>
      <c r="O765" s="3" cm="1">
        <f t="array" ref="O765">SUMPRODUCT(--(($R$3:$R$793=R765)*($S$3:$S$793&gt;S765))+1)-790</f>
        <v>112</v>
      </c>
      <c r="P765" s="3" t="b">
        <f t="shared" si="66"/>
        <v>1</v>
      </c>
      <c r="R765" s="3" t="str">
        <f t="shared" si="67"/>
        <v>初中体育与健康</v>
      </c>
      <c r="S765" s="3">
        <f t="shared" si="68"/>
        <v>35.375</v>
      </c>
      <c r="T765" s="3" t="str">
        <f t="shared" si="69"/>
        <v>初中体育与健康</v>
      </c>
      <c r="U765" s="3">
        <f t="shared" si="70"/>
        <v>35.375</v>
      </c>
      <c r="V765" s="3">
        <f t="shared" si="71"/>
        <v>35.375</v>
      </c>
    </row>
    <row r="766" s="3" customFormat="1" ht="13" customHeight="1" spans="1:22">
      <c r="A766" s="12">
        <v>357</v>
      </c>
      <c r="B766" s="13" t="s">
        <v>1128</v>
      </c>
      <c r="C766" s="24" t="s">
        <v>767</v>
      </c>
      <c r="D766" s="25" t="s">
        <v>1055</v>
      </c>
      <c r="E766" s="26" t="s">
        <v>808</v>
      </c>
      <c r="F766" s="15">
        <v>70.25</v>
      </c>
      <c r="G766" s="15">
        <v>112</v>
      </c>
      <c r="H766" s="15" t="s">
        <v>809</v>
      </c>
      <c r="I766" s="16" t="s">
        <v>731</v>
      </c>
      <c r="J766" s="21"/>
      <c r="K766" s="21"/>
      <c r="L766" s="21"/>
      <c r="N766" s="3" cm="1">
        <f t="array" ref="N766">SUMPRODUCT(--(($T$3:$T$793=T766)*($U$3:$U$793&gt;U766))+1)-790</f>
        <v>115</v>
      </c>
      <c r="O766" s="3" cm="1">
        <f t="array" ref="O766">SUMPRODUCT(--(($R$3:$R$793=R766)*($S$3:$S$793&gt;S766))+1)-790</f>
        <v>115</v>
      </c>
      <c r="P766" s="3" t="b">
        <f t="shared" si="66"/>
        <v>1</v>
      </c>
      <c r="R766" s="3" t="str">
        <f t="shared" si="67"/>
        <v>初中体育与健康</v>
      </c>
      <c r="S766" s="3">
        <f t="shared" si="68"/>
        <v>35.125</v>
      </c>
      <c r="T766" s="3" t="str">
        <f t="shared" si="69"/>
        <v>初中体育与健康</v>
      </c>
      <c r="U766" s="3">
        <f t="shared" si="70"/>
        <v>35.125</v>
      </c>
      <c r="V766" s="3">
        <f t="shared" si="71"/>
        <v>35.125</v>
      </c>
    </row>
    <row r="767" s="3" customFormat="1" ht="13" customHeight="1" spans="1:22">
      <c r="A767" s="12">
        <v>358</v>
      </c>
      <c r="B767" s="13" t="s">
        <v>1172</v>
      </c>
      <c r="C767" s="24" t="s">
        <v>768</v>
      </c>
      <c r="D767" s="25" t="s">
        <v>1055</v>
      </c>
      <c r="E767" s="26" t="s">
        <v>808</v>
      </c>
      <c r="F767" s="15">
        <v>70.25</v>
      </c>
      <c r="G767" s="15">
        <v>112</v>
      </c>
      <c r="H767" s="15" t="s">
        <v>809</v>
      </c>
      <c r="I767" s="16" t="s">
        <v>731</v>
      </c>
      <c r="J767" s="21"/>
      <c r="K767" s="21"/>
      <c r="L767" s="21"/>
      <c r="N767" s="3" cm="1">
        <f t="array" ref="N767">SUMPRODUCT(--(($T$3:$T$793=T767)*($U$3:$U$793&gt;U767))+1)-790</f>
        <v>115</v>
      </c>
      <c r="O767" s="3" cm="1">
        <f t="array" ref="O767">SUMPRODUCT(--(($R$3:$R$793=R767)*($S$3:$S$793&gt;S767))+1)-790</f>
        <v>115</v>
      </c>
      <c r="P767" s="3" t="b">
        <f t="shared" si="66"/>
        <v>1</v>
      </c>
      <c r="R767" s="3" t="str">
        <f t="shared" si="67"/>
        <v>初中体育与健康</v>
      </c>
      <c r="S767" s="3">
        <f t="shared" si="68"/>
        <v>35.125</v>
      </c>
      <c r="T767" s="3" t="str">
        <f t="shared" si="69"/>
        <v>初中体育与健康</v>
      </c>
      <c r="U767" s="3">
        <f t="shared" si="70"/>
        <v>35.125</v>
      </c>
      <c r="V767" s="3">
        <f t="shared" si="71"/>
        <v>35.125</v>
      </c>
    </row>
    <row r="768" s="3" customFormat="1" ht="13" customHeight="1" spans="1:22">
      <c r="A768" s="12">
        <v>360</v>
      </c>
      <c r="B768" s="13" t="s">
        <v>1174</v>
      </c>
      <c r="C768" s="24" t="s">
        <v>769</v>
      </c>
      <c r="D768" s="25" t="s">
        <v>1055</v>
      </c>
      <c r="E768" s="26" t="s">
        <v>808</v>
      </c>
      <c r="F768" s="15">
        <v>70</v>
      </c>
      <c r="G768" s="15">
        <v>114</v>
      </c>
      <c r="H768" s="15" t="s">
        <v>809</v>
      </c>
      <c r="I768" s="16" t="s">
        <v>731</v>
      </c>
      <c r="J768" s="21"/>
      <c r="K768" s="21"/>
      <c r="L768" s="21"/>
      <c r="N768" s="3" cm="1">
        <f t="array" ref="N768">SUMPRODUCT(--(($T$3:$T$793=T768)*($U$3:$U$793&gt;U768))+1)-790</f>
        <v>117</v>
      </c>
      <c r="O768" s="3" cm="1">
        <f t="array" ref="O768">SUMPRODUCT(--(($R$3:$R$793=R768)*($S$3:$S$793&gt;S768))+1)-790</f>
        <v>117</v>
      </c>
      <c r="P768" s="3" t="b">
        <f t="shared" si="66"/>
        <v>1</v>
      </c>
      <c r="R768" s="3" t="str">
        <f t="shared" si="67"/>
        <v>初中体育与健康</v>
      </c>
      <c r="S768" s="3">
        <f t="shared" si="68"/>
        <v>35</v>
      </c>
      <c r="T768" s="3" t="str">
        <f t="shared" si="69"/>
        <v>初中体育与健康</v>
      </c>
      <c r="U768" s="3">
        <f t="shared" si="70"/>
        <v>35</v>
      </c>
      <c r="V768" s="3">
        <f t="shared" si="71"/>
        <v>35</v>
      </c>
    </row>
    <row r="769" s="3" customFormat="1" ht="13" customHeight="1" spans="1:22">
      <c r="A769" s="12">
        <v>420</v>
      </c>
      <c r="B769" s="13" t="s">
        <v>1235</v>
      </c>
      <c r="C769" s="27" t="s">
        <v>770</v>
      </c>
      <c r="D769" s="13" t="s">
        <v>807</v>
      </c>
      <c r="E769" s="13" t="s">
        <v>1208</v>
      </c>
      <c r="F769" s="26">
        <v>89.25</v>
      </c>
      <c r="G769" s="15">
        <v>28</v>
      </c>
      <c r="H769" s="15" t="s">
        <v>809</v>
      </c>
      <c r="I769" s="16" t="s">
        <v>731</v>
      </c>
      <c r="J769" s="21"/>
      <c r="K769" s="21"/>
      <c r="L769" s="21"/>
      <c r="N769" s="3" cm="1">
        <f t="array" ref="N769">SUMPRODUCT(--(($T$3:$T$793=T769)*($U$3:$U$793&gt;U769))+1)-790</f>
        <v>59</v>
      </c>
      <c r="O769" s="3" cm="1">
        <f t="array" ref="O769">SUMPRODUCT(--(($R$3:$R$793=R769)*($S$3:$S$793&gt;S769))+1)-790</f>
        <v>59</v>
      </c>
      <c r="P769" s="3" t="b">
        <f t="shared" si="66"/>
        <v>1</v>
      </c>
      <c r="R769" s="3" t="str">
        <f t="shared" si="67"/>
        <v>小学音乐</v>
      </c>
      <c r="S769" s="3">
        <f t="shared" si="68"/>
        <v>44.625</v>
      </c>
      <c r="T769" s="3" t="str">
        <f t="shared" si="69"/>
        <v>小学音乐</v>
      </c>
      <c r="U769" s="3">
        <f t="shared" si="70"/>
        <v>44.625</v>
      </c>
      <c r="V769" s="3">
        <f t="shared" si="71"/>
        <v>44.625</v>
      </c>
    </row>
    <row r="770" s="3" customFormat="1" ht="13" customHeight="1" spans="1:22">
      <c r="A770" s="12">
        <v>439</v>
      </c>
      <c r="B770" s="13" t="s">
        <v>1254</v>
      </c>
      <c r="C770" s="27" t="s">
        <v>771</v>
      </c>
      <c r="D770" s="13" t="s">
        <v>807</v>
      </c>
      <c r="E770" s="13" t="s">
        <v>1208</v>
      </c>
      <c r="F770" s="26">
        <v>87</v>
      </c>
      <c r="G770" s="15">
        <v>43</v>
      </c>
      <c r="H770" s="15" t="s">
        <v>809</v>
      </c>
      <c r="I770" s="16" t="s">
        <v>731</v>
      </c>
      <c r="J770" s="21"/>
      <c r="K770" s="21"/>
      <c r="L770" s="21"/>
      <c r="N770" s="3" cm="1">
        <f t="array" ref="N770">SUMPRODUCT(--(($T$3:$T$793=T770)*($U$3:$U$793&gt;U770))+1)-790</f>
        <v>60</v>
      </c>
      <c r="O770" s="3" cm="1">
        <f t="array" ref="O770">SUMPRODUCT(--(($R$3:$R$793=R770)*($S$3:$S$793&gt;S770))+1)-790</f>
        <v>60</v>
      </c>
      <c r="P770" s="3" t="b">
        <f t="shared" si="66"/>
        <v>1</v>
      </c>
      <c r="R770" s="3" t="str">
        <f t="shared" si="67"/>
        <v>小学音乐</v>
      </c>
      <c r="S770" s="3">
        <f t="shared" si="68"/>
        <v>43.5</v>
      </c>
      <c r="T770" s="3" t="str">
        <f t="shared" si="69"/>
        <v>小学音乐</v>
      </c>
      <c r="U770" s="3">
        <f t="shared" si="70"/>
        <v>43.5</v>
      </c>
      <c r="V770" s="3">
        <f t="shared" si="71"/>
        <v>43.5</v>
      </c>
    </row>
    <row r="771" s="3" customFormat="1" ht="13" customHeight="1" spans="1:22">
      <c r="A771" s="12">
        <v>445</v>
      </c>
      <c r="B771" s="13" t="s">
        <v>1260</v>
      </c>
      <c r="C771" s="27" t="s">
        <v>772</v>
      </c>
      <c r="D771" s="13" t="s">
        <v>807</v>
      </c>
      <c r="E771" s="13" t="s">
        <v>1208</v>
      </c>
      <c r="F771" s="26">
        <v>86.25</v>
      </c>
      <c r="G771" s="15">
        <v>52</v>
      </c>
      <c r="H771" s="15" t="s">
        <v>809</v>
      </c>
      <c r="I771" s="16" t="s">
        <v>731</v>
      </c>
      <c r="J771" s="21"/>
      <c r="K771" s="21"/>
      <c r="L771" s="21"/>
      <c r="N771" s="3" cm="1">
        <f t="array" ref="N771">SUMPRODUCT(--(($T$3:$T$793=T771)*($U$3:$U$793&gt;U771))+1)-790</f>
        <v>61</v>
      </c>
      <c r="O771" s="3" cm="1">
        <f t="array" ref="O771">SUMPRODUCT(--(($R$3:$R$793=R771)*($S$3:$S$793&gt;S771))+1)-790</f>
        <v>61</v>
      </c>
      <c r="P771" s="3" t="b">
        <f t="shared" ref="P771:P793" si="72">N771=O771</f>
        <v>1</v>
      </c>
      <c r="R771" s="3" t="str">
        <f t="shared" ref="R771:R793" si="73">D771&amp;E771</f>
        <v>小学音乐</v>
      </c>
      <c r="S771" s="3">
        <f t="shared" ref="S771:S793" si="74">F771*0.5+L771*0.5</f>
        <v>43.125</v>
      </c>
      <c r="T771" s="3" t="str">
        <f t="shared" ref="T771:T793" si="75">D771&amp;E771</f>
        <v>小学音乐</v>
      </c>
      <c r="U771" s="3">
        <f t="shared" ref="U771:U793" si="76">F771*0.5+K771*0.5</f>
        <v>43.125</v>
      </c>
      <c r="V771" s="3">
        <f t="shared" ref="V771:V793" si="77">F771*0.5+L771*0.5</f>
        <v>43.125</v>
      </c>
    </row>
    <row r="772" s="3" customFormat="1" ht="13" customHeight="1" spans="1:22">
      <c r="A772" s="12">
        <v>553</v>
      </c>
      <c r="B772" s="13" t="s">
        <v>1368</v>
      </c>
      <c r="C772" s="27" t="s">
        <v>773</v>
      </c>
      <c r="D772" s="13" t="s">
        <v>807</v>
      </c>
      <c r="E772" s="13" t="s">
        <v>1331</v>
      </c>
      <c r="F772" s="26">
        <v>83.5</v>
      </c>
      <c r="G772" s="15">
        <v>36</v>
      </c>
      <c r="H772" s="15" t="s">
        <v>809</v>
      </c>
      <c r="I772" s="16" t="s">
        <v>731</v>
      </c>
      <c r="J772" s="21"/>
      <c r="K772" s="21"/>
      <c r="L772" s="21"/>
      <c r="N772" s="3" cm="1">
        <f t="array" ref="N772">SUMPRODUCT(--(($T$3:$T$793=T772)*($U$3:$U$793&gt;U772))+1)-790</f>
        <v>75</v>
      </c>
      <c r="O772" s="3" cm="1">
        <f t="array" ref="O772">SUMPRODUCT(--(($R$3:$R$793=R772)*($S$3:$S$793&gt;S772))+1)-790</f>
        <v>75</v>
      </c>
      <c r="P772" s="3" t="b">
        <f t="shared" si="72"/>
        <v>1</v>
      </c>
      <c r="R772" s="3" t="str">
        <f t="shared" si="73"/>
        <v>小学美术</v>
      </c>
      <c r="S772" s="3">
        <f t="shared" si="74"/>
        <v>41.75</v>
      </c>
      <c r="T772" s="3" t="str">
        <f t="shared" si="75"/>
        <v>小学美术</v>
      </c>
      <c r="U772" s="3">
        <f t="shared" si="76"/>
        <v>41.75</v>
      </c>
      <c r="V772" s="3">
        <f t="shared" si="77"/>
        <v>41.75</v>
      </c>
    </row>
    <row r="773" s="3" customFormat="1" ht="13" customHeight="1" spans="1:22">
      <c r="A773" s="12">
        <v>581</v>
      </c>
      <c r="B773" s="13" t="s">
        <v>1310</v>
      </c>
      <c r="C773" s="27" t="s">
        <v>774</v>
      </c>
      <c r="D773" s="13" t="s">
        <v>807</v>
      </c>
      <c r="E773" s="13" t="s">
        <v>1331</v>
      </c>
      <c r="F773" s="26">
        <v>82.25</v>
      </c>
      <c r="G773" s="15">
        <v>68</v>
      </c>
      <c r="H773" s="15" t="s">
        <v>809</v>
      </c>
      <c r="I773" s="16" t="s">
        <v>731</v>
      </c>
      <c r="J773" s="21"/>
      <c r="K773" s="21"/>
      <c r="L773" s="21"/>
      <c r="N773" s="3" cm="1">
        <f t="array" ref="N773">SUMPRODUCT(--(($T$3:$T$793=T773)*($U$3:$U$793&gt;U773))+1)-790</f>
        <v>76</v>
      </c>
      <c r="O773" s="3" cm="1">
        <f t="array" ref="O773">SUMPRODUCT(--(($R$3:$R$793=R773)*($S$3:$S$793&gt;S773))+1)-790</f>
        <v>76</v>
      </c>
      <c r="P773" s="3" t="b">
        <f t="shared" si="72"/>
        <v>1</v>
      </c>
      <c r="R773" s="3" t="str">
        <f t="shared" si="73"/>
        <v>小学美术</v>
      </c>
      <c r="S773" s="3">
        <f t="shared" si="74"/>
        <v>41.125</v>
      </c>
      <c r="T773" s="3" t="str">
        <f t="shared" si="75"/>
        <v>小学美术</v>
      </c>
      <c r="U773" s="3">
        <f t="shared" si="76"/>
        <v>41.125</v>
      </c>
      <c r="V773" s="3">
        <f t="shared" si="77"/>
        <v>41.125</v>
      </c>
    </row>
    <row r="774" s="3" customFormat="1" ht="13" customHeight="1" spans="1:22">
      <c r="A774" s="12">
        <v>673</v>
      </c>
      <c r="B774" s="25" t="s">
        <v>1482</v>
      </c>
      <c r="C774" s="27" t="s">
        <v>775</v>
      </c>
      <c r="D774" s="25" t="s">
        <v>807</v>
      </c>
      <c r="E774" s="25" t="s">
        <v>1436</v>
      </c>
      <c r="F774" s="26">
        <v>59.75</v>
      </c>
      <c r="G774" s="15">
        <v>50</v>
      </c>
      <c r="H774" s="15" t="s">
        <v>809</v>
      </c>
      <c r="I774" s="16" t="s">
        <v>731</v>
      </c>
      <c r="J774" s="21"/>
      <c r="K774" s="21"/>
      <c r="L774" s="21"/>
      <c r="N774" s="3" cm="1">
        <f t="array" ref="N774">SUMPRODUCT(--(($T$3:$T$793=T774)*($U$3:$U$793&gt;U774))+1)-790</f>
        <v>65</v>
      </c>
      <c r="O774" s="3" cm="1">
        <f t="array" ref="O774">SUMPRODUCT(--(($R$3:$R$793=R774)*($S$3:$S$793&gt;S774))+1)-790</f>
        <v>65</v>
      </c>
      <c r="P774" s="3" t="b">
        <f t="shared" si="72"/>
        <v>1</v>
      </c>
      <c r="R774" s="3" t="str">
        <f t="shared" si="73"/>
        <v>小学心理健康</v>
      </c>
      <c r="S774" s="3">
        <f t="shared" si="74"/>
        <v>29.875</v>
      </c>
      <c r="T774" s="3" t="str">
        <f t="shared" si="75"/>
        <v>小学心理健康</v>
      </c>
      <c r="U774" s="3">
        <f t="shared" si="76"/>
        <v>29.875</v>
      </c>
      <c r="V774" s="3">
        <f t="shared" si="77"/>
        <v>29.875</v>
      </c>
    </row>
    <row r="775" s="3" customFormat="1" ht="13" customHeight="1" spans="1:22">
      <c r="A775" s="12">
        <v>675</v>
      </c>
      <c r="B775" s="25" t="s">
        <v>1484</v>
      </c>
      <c r="C775" s="27" t="s">
        <v>776</v>
      </c>
      <c r="D775" s="25" t="s">
        <v>807</v>
      </c>
      <c r="E775" s="25" t="s">
        <v>1436</v>
      </c>
      <c r="F775" s="26">
        <v>59</v>
      </c>
      <c r="G775" s="15">
        <v>52</v>
      </c>
      <c r="H775" s="15" t="s">
        <v>809</v>
      </c>
      <c r="I775" s="16" t="s">
        <v>731</v>
      </c>
      <c r="J775" s="21"/>
      <c r="K775" s="21"/>
      <c r="L775" s="21"/>
      <c r="N775" s="3" cm="1">
        <f t="array" ref="N775">SUMPRODUCT(--(($T$3:$T$793=T775)*($U$3:$U$793&gt;U775))+1)-790</f>
        <v>66</v>
      </c>
      <c r="O775" s="3" cm="1">
        <f t="array" ref="O775">SUMPRODUCT(--(($R$3:$R$793=R775)*($S$3:$S$793&gt;S775))+1)-790</f>
        <v>66</v>
      </c>
      <c r="P775" s="3" t="b">
        <f t="shared" si="72"/>
        <v>1</v>
      </c>
      <c r="R775" s="3" t="str">
        <f t="shared" si="73"/>
        <v>小学心理健康</v>
      </c>
      <c r="S775" s="3">
        <f t="shared" si="74"/>
        <v>29.5</v>
      </c>
      <c r="T775" s="3" t="str">
        <f t="shared" si="75"/>
        <v>小学心理健康</v>
      </c>
      <c r="U775" s="3">
        <f t="shared" si="76"/>
        <v>29.5</v>
      </c>
      <c r="V775" s="3">
        <f t="shared" si="77"/>
        <v>29.5</v>
      </c>
    </row>
    <row r="776" s="3" customFormat="1" ht="13" customHeight="1" spans="1:22">
      <c r="A776" s="12">
        <v>682</v>
      </c>
      <c r="B776" s="25" t="s">
        <v>1491</v>
      </c>
      <c r="C776" s="27" t="s">
        <v>777</v>
      </c>
      <c r="D776" s="25" t="s">
        <v>807</v>
      </c>
      <c r="E776" s="25" t="s">
        <v>1436</v>
      </c>
      <c r="F776" s="26">
        <v>57</v>
      </c>
      <c r="G776" s="15">
        <v>59</v>
      </c>
      <c r="H776" s="15" t="s">
        <v>809</v>
      </c>
      <c r="I776" s="16" t="s">
        <v>731</v>
      </c>
      <c r="J776" s="21"/>
      <c r="K776" s="21"/>
      <c r="L776" s="21"/>
      <c r="N776" s="3" cm="1">
        <f t="array" ref="N776">SUMPRODUCT(--(($T$3:$T$793=T776)*($U$3:$U$793&gt;U776))+1)-790</f>
        <v>67</v>
      </c>
      <c r="O776" s="3" cm="1">
        <f t="array" ref="O776">SUMPRODUCT(--(($R$3:$R$793=R776)*($S$3:$S$793&gt;S776))+1)-790</f>
        <v>67</v>
      </c>
      <c r="P776" s="3" t="b">
        <f t="shared" si="72"/>
        <v>1</v>
      </c>
      <c r="R776" s="3" t="str">
        <f t="shared" si="73"/>
        <v>小学心理健康</v>
      </c>
      <c r="S776" s="3">
        <f t="shared" si="74"/>
        <v>28.5</v>
      </c>
      <c r="T776" s="3" t="str">
        <f t="shared" si="75"/>
        <v>小学心理健康</v>
      </c>
      <c r="U776" s="3">
        <f t="shared" si="76"/>
        <v>28.5</v>
      </c>
      <c r="V776" s="3">
        <f t="shared" si="77"/>
        <v>28.5</v>
      </c>
    </row>
    <row r="777" s="3" customFormat="1" ht="13" customHeight="1" spans="1:22">
      <c r="A777" s="12">
        <v>683</v>
      </c>
      <c r="B777" s="25" t="s">
        <v>1492</v>
      </c>
      <c r="C777" s="27" t="s">
        <v>778</v>
      </c>
      <c r="D777" s="25" t="s">
        <v>807</v>
      </c>
      <c r="E777" s="25" t="s">
        <v>1436</v>
      </c>
      <c r="F777" s="26">
        <v>57</v>
      </c>
      <c r="G777" s="15">
        <v>59</v>
      </c>
      <c r="H777" s="15" t="s">
        <v>809</v>
      </c>
      <c r="I777" s="16" t="s">
        <v>731</v>
      </c>
      <c r="J777" s="21"/>
      <c r="K777" s="21"/>
      <c r="L777" s="21"/>
      <c r="N777" s="3" cm="1">
        <f t="array" ref="N777">SUMPRODUCT(--(($T$3:$T$793=T777)*($U$3:$U$793&gt;U777))+1)-790</f>
        <v>67</v>
      </c>
      <c r="O777" s="3" cm="1">
        <f t="array" ref="O777">SUMPRODUCT(--(($R$3:$R$793=R777)*($S$3:$S$793&gt;S777))+1)-790</f>
        <v>67</v>
      </c>
      <c r="P777" s="3" t="b">
        <f t="shared" si="72"/>
        <v>1</v>
      </c>
      <c r="R777" s="3" t="str">
        <f t="shared" si="73"/>
        <v>小学心理健康</v>
      </c>
      <c r="S777" s="3">
        <f t="shared" si="74"/>
        <v>28.5</v>
      </c>
      <c r="T777" s="3" t="str">
        <f t="shared" si="75"/>
        <v>小学心理健康</v>
      </c>
      <c r="U777" s="3">
        <f t="shared" si="76"/>
        <v>28.5</v>
      </c>
      <c r="V777" s="3">
        <f t="shared" si="77"/>
        <v>28.5</v>
      </c>
    </row>
    <row r="778" s="3" customFormat="1" ht="13" customHeight="1" spans="1:22">
      <c r="A778" s="12">
        <v>685</v>
      </c>
      <c r="B778" s="25" t="s">
        <v>1494</v>
      </c>
      <c r="C778" s="27" t="s">
        <v>779</v>
      </c>
      <c r="D778" s="25" t="s">
        <v>807</v>
      </c>
      <c r="E778" s="25" t="s">
        <v>1436</v>
      </c>
      <c r="F778" s="26">
        <v>56.25</v>
      </c>
      <c r="G778" s="15">
        <v>62</v>
      </c>
      <c r="H778" s="15" t="s">
        <v>809</v>
      </c>
      <c r="I778" s="16" t="s">
        <v>731</v>
      </c>
      <c r="J778" s="21"/>
      <c r="K778" s="21"/>
      <c r="L778" s="21"/>
      <c r="N778" s="3" cm="1">
        <f t="array" ref="N778">SUMPRODUCT(--(($T$3:$T$793=T778)*($U$3:$U$793&gt;U778))+1)-790</f>
        <v>69</v>
      </c>
      <c r="O778" s="3" cm="1">
        <f t="array" ref="O778">SUMPRODUCT(--(($R$3:$R$793=R778)*($S$3:$S$793&gt;S778))+1)-790</f>
        <v>69</v>
      </c>
      <c r="P778" s="3" t="b">
        <f t="shared" si="72"/>
        <v>1</v>
      </c>
      <c r="R778" s="3" t="str">
        <f t="shared" si="73"/>
        <v>小学心理健康</v>
      </c>
      <c r="S778" s="3">
        <f t="shared" si="74"/>
        <v>28.125</v>
      </c>
      <c r="T778" s="3" t="str">
        <f t="shared" si="75"/>
        <v>小学心理健康</v>
      </c>
      <c r="U778" s="3">
        <f t="shared" si="76"/>
        <v>28.125</v>
      </c>
      <c r="V778" s="3">
        <f t="shared" si="77"/>
        <v>28.125</v>
      </c>
    </row>
    <row r="779" s="3" customFormat="1" ht="13" customHeight="1" spans="1:22">
      <c r="A779" s="12">
        <v>686</v>
      </c>
      <c r="B779" s="25" t="s">
        <v>1495</v>
      </c>
      <c r="C779" s="27" t="s">
        <v>780</v>
      </c>
      <c r="D779" s="25" t="s">
        <v>807</v>
      </c>
      <c r="E779" s="25" t="s">
        <v>1436</v>
      </c>
      <c r="F779" s="26">
        <v>56</v>
      </c>
      <c r="G779" s="15">
        <v>63</v>
      </c>
      <c r="H779" s="15" t="s">
        <v>809</v>
      </c>
      <c r="I779" s="16" t="s">
        <v>731</v>
      </c>
      <c r="J779" s="21"/>
      <c r="K779" s="21"/>
      <c r="L779" s="21"/>
      <c r="N779" s="3" cm="1">
        <f t="array" ref="N779">SUMPRODUCT(--(($T$3:$T$793=T779)*($U$3:$U$793&gt;U779))+1)-790</f>
        <v>70</v>
      </c>
      <c r="O779" s="3" cm="1">
        <f t="array" ref="O779">SUMPRODUCT(--(($R$3:$R$793=R779)*($S$3:$S$793&gt;S779))+1)-790</f>
        <v>70</v>
      </c>
      <c r="P779" s="3" t="b">
        <f t="shared" si="72"/>
        <v>1</v>
      </c>
      <c r="R779" s="3" t="str">
        <f t="shared" si="73"/>
        <v>小学心理健康</v>
      </c>
      <c r="S779" s="3">
        <f t="shared" si="74"/>
        <v>28</v>
      </c>
      <c r="T779" s="3" t="str">
        <f t="shared" si="75"/>
        <v>小学心理健康</v>
      </c>
      <c r="U779" s="3">
        <f t="shared" si="76"/>
        <v>28</v>
      </c>
      <c r="V779" s="3">
        <f t="shared" si="77"/>
        <v>28</v>
      </c>
    </row>
    <row r="780" s="3" customFormat="1" ht="13" customHeight="1" spans="1:22">
      <c r="A780" s="12">
        <v>687</v>
      </c>
      <c r="B780" s="25" t="s">
        <v>1496</v>
      </c>
      <c r="C780" s="27" t="s">
        <v>781</v>
      </c>
      <c r="D780" s="25" t="s">
        <v>807</v>
      </c>
      <c r="E780" s="25" t="s">
        <v>1436</v>
      </c>
      <c r="F780" s="26">
        <v>56</v>
      </c>
      <c r="G780" s="15">
        <v>63</v>
      </c>
      <c r="H780" s="15" t="s">
        <v>809</v>
      </c>
      <c r="I780" s="16" t="s">
        <v>731</v>
      </c>
      <c r="J780" s="21"/>
      <c r="K780" s="21"/>
      <c r="L780" s="21"/>
      <c r="N780" s="3" cm="1">
        <f t="array" ref="N780">SUMPRODUCT(--(($T$3:$T$793=T780)*($U$3:$U$793&gt;U780))+1)-790</f>
        <v>70</v>
      </c>
      <c r="O780" s="3" cm="1">
        <f t="array" ref="O780">SUMPRODUCT(--(($R$3:$R$793=R780)*($S$3:$S$793&gt;S780))+1)-790</f>
        <v>70</v>
      </c>
      <c r="P780" s="3" t="b">
        <f t="shared" si="72"/>
        <v>1</v>
      </c>
      <c r="R780" s="3" t="str">
        <f t="shared" si="73"/>
        <v>小学心理健康</v>
      </c>
      <c r="S780" s="3">
        <f t="shared" si="74"/>
        <v>28</v>
      </c>
      <c r="T780" s="3" t="str">
        <f t="shared" si="75"/>
        <v>小学心理健康</v>
      </c>
      <c r="U780" s="3">
        <f t="shared" si="76"/>
        <v>28</v>
      </c>
      <c r="V780" s="3">
        <f t="shared" si="77"/>
        <v>28</v>
      </c>
    </row>
    <row r="781" s="3" customFormat="1" ht="13" customHeight="1" spans="1:22">
      <c r="A781" s="12">
        <v>688</v>
      </c>
      <c r="B781" s="25" t="s">
        <v>1497</v>
      </c>
      <c r="C781" s="27" t="s">
        <v>782</v>
      </c>
      <c r="D781" s="25" t="s">
        <v>807</v>
      </c>
      <c r="E781" s="25" t="s">
        <v>1436</v>
      </c>
      <c r="F781" s="26">
        <v>55.75</v>
      </c>
      <c r="G781" s="15">
        <v>65</v>
      </c>
      <c r="H781" s="15" t="s">
        <v>809</v>
      </c>
      <c r="I781" s="16" t="s">
        <v>731</v>
      </c>
      <c r="J781" s="21"/>
      <c r="K781" s="21"/>
      <c r="L781" s="21"/>
      <c r="N781" s="3" cm="1">
        <f t="array" ref="N781">SUMPRODUCT(--(($T$3:$T$793=T781)*($U$3:$U$793&gt;U781))+1)-790</f>
        <v>72</v>
      </c>
      <c r="O781" s="3" cm="1">
        <f t="array" ref="O781">SUMPRODUCT(--(($R$3:$R$793=R781)*($S$3:$S$793&gt;S781))+1)-790</f>
        <v>72</v>
      </c>
      <c r="P781" s="3" t="b">
        <f t="shared" si="72"/>
        <v>1</v>
      </c>
      <c r="R781" s="3" t="str">
        <f t="shared" si="73"/>
        <v>小学心理健康</v>
      </c>
      <c r="S781" s="3">
        <f t="shared" si="74"/>
        <v>27.875</v>
      </c>
      <c r="T781" s="3" t="str">
        <f t="shared" si="75"/>
        <v>小学心理健康</v>
      </c>
      <c r="U781" s="3">
        <f t="shared" si="76"/>
        <v>27.875</v>
      </c>
      <c r="V781" s="3">
        <f t="shared" si="77"/>
        <v>27.875</v>
      </c>
    </row>
    <row r="782" s="3" customFormat="1" ht="13" customHeight="1" spans="1:22">
      <c r="A782" s="12">
        <v>689</v>
      </c>
      <c r="B782" s="25" t="s">
        <v>1498</v>
      </c>
      <c r="C782" s="27" t="s">
        <v>783</v>
      </c>
      <c r="D782" s="25" t="s">
        <v>807</v>
      </c>
      <c r="E782" s="25" t="s">
        <v>1436</v>
      </c>
      <c r="F782" s="26">
        <v>55.25</v>
      </c>
      <c r="G782" s="15">
        <v>66</v>
      </c>
      <c r="H782" s="15" t="s">
        <v>809</v>
      </c>
      <c r="I782" s="16" t="s">
        <v>731</v>
      </c>
      <c r="J782" s="21"/>
      <c r="K782" s="21"/>
      <c r="L782" s="21"/>
      <c r="N782" s="3" cm="1">
        <f t="array" ref="N782">SUMPRODUCT(--(($T$3:$T$793=T782)*($U$3:$U$793&gt;U782))+1)-790</f>
        <v>73</v>
      </c>
      <c r="O782" s="3" cm="1">
        <f t="array" ref="O782">SUMPRODUCT(--(($R$3:$R$793=R782)*($S$3:$S$793&gt;S782))+1)-790</f>
        <v>73</v>
      </c>
      <c r="P782" s="3" t="b">
        <f t="shared" si="72"/>
        <v>1</v>
      </c>
      <c r="R782" s="3" t="str">
        <f t="shared" si="73"/>
        <v>小学心理健康</v>
      </c>
      <c r="S782" s="3">
        <f t="shared" si="74"/>
        <v>27.625</v>
      </c>
      <c r="T782" s="3" t="str">
        <f t="shared" si="75"/>
        <v>小学心理健康</v>
      </c>
      <c r="U782" s="3">
        <f t="shared" si="76"/>
        <v>27.625</v>
      </c>
      <c r="V782" s="3">
        <f t="shared" si="77"/>
        <v>27.625</v>
      </c>
    </row>
    <row r="783" s="3" customFormat="1" ht="13" customHeight="1" spans="1:22">
      <c r="A783" s="12">
        <v>696</v>
      </c>
      <c r="B783" s="25" t="s">
        <v>1505</v>
      </c>
      <c r="C783" s="27" t="s">
        <v>784</v>
      </c>
      <c r="D783" s="25" t="s">
        <v>807</v>
      </c>
      <c r="E783" s="25" t="s">
        <v>1436</v>
      </c>
      <c r="F783" s="26">
        <v>53.5</v>
      </c>
      <c r="G783" s="15">
        <v>73</v>
      </c>
      <c r="H783" s="15" t="s">
        <v>809</v>
      </c>
      <c r="I783" s="16" t="s">
        <v>731</v>
      </c>
      <c r="J783" s="21"/>
      <c r="K783" s="21"/>
      <c r="L783" s="21"/>
      <c r="N783" s="3" cm="1">
        <f t="array" ref="N783">SUMPRODUCT(--(($T$3:$T$793=T783)*($U$3:$U$793&gt;U783))+1)-790</f>
        <v>74</v>
      </c>
      <c r="O783" s="3" cm="1">
        <f t="array" ref="O783">SUMPRODUCT(--(($R$3:$R$793=R783)*($S$3:$S$793&gt;S783))+1)-790</f>
        <v>74</v>
      </c>
      <c r="P783" s="3" t="b">
        <f t="shared" si="72"/>
        <v>1</v>
      </c>
      <c r="R783" s="3" t="str">
        <f t="shared" si="73"/>
        <v>小学心理健康</v>
      </c>
      <c r="S783" s="3">
        <f t="shared" si="74"/>
        <v>26.75</v>
      </c>
      <c r="T783" s="3" t="str">
        <f t="shared" si="75"/>
        <v>小学心理健康</v>
      </c>
      <c r="U783" s="3">
        <f t="shared" si="76"/>
        <v>26.75</v>
      </c>
      <c r="V783" s="3">
        <f t="shared" si="77"/>
        <v>26.75</v>
      </c>
    </row>
    <row r="784" s="3" customFormat="1" ht="13" customHeight="1" spans="1:22">
      <c r="A784" s="12">
        <v>697</v>
      </c>
      <c r="B784" s="25" t="s">
        <v>1506</v>
      </c>
      <c r="C784" s="27" t="s">
        <v>785</v>
      </c>
      <c r="D784" s="25" t="s">
        <v>807</v>
      </c>
      <c r="E784" s="25" t="s">
        <v>1436</v>
      </c>
      <c r="F784" s="26">
        <v>53</v>
      </c>
      <c r="G784" s="15">
        <v>74</v>
      </c>
      <c r="H784" s="15" t="s">
        <v>809</v>
      </c>
      <c r="I784" s="16" t="s">
        <v>731</v>
      </c>
      <c r="J784" s="21"/>
      <c r="K784" s="21"/>
      <c r="L784" s="21"/>
      <c r="N784" s="3" cm="1">
        <f t="array" ref="N784">SUMPRODUCT(--(($T$3:$T$793=T784)*($U$3:$U$793&gt;U784))+1)-790</f>
        <v>75</v>
      </c>
      <c r="O784" s="3" cm="1">
        <f t="array" ref="O784">SUMPRODUCT(--(($R$3:$R$793=R784)*($S$3:$S$793&gt;S784))+1)-790</f>
        <v>75</v>
      </c>
      <c r="P784" s="3" t="b">
        <f t="shared" si="72"/>
        <v>1</v>
      </c>
      <c r="R784" s="3" t="str">
        <f t="shared" si="73"/>
        <v>小学心理健康</v>
      </c>
      <c r="S784" s="3">
        <f t="shared" si="74"/>
        <v>26.5</v>
      </c>
      <c r="T784" s="3" t="str">
        <f t="shared" si="75"/>
        <v>小学心理健康</v>
      </c>
      <c r="U784" s="3">
        <f t="shared" si="76"/>
        <v>26.5</v>
      </c>
      <c r="V784" s="3">
        <f t="shared" si="77"/>
        <v>26.5</v>
      </c>
    </row>
    <row r="785" s="3" customFormat="1" ht="13" customHeight="1" spans="1:22">
      <c r="A785" s="12">
        <v>708</v>
      </c>
      <c r="B785" s="25" t="s">
        <v>1517</v>
      </c>
      <c r="C785" s="27" t="s">
        <v>786</v>
      </c>
      <c r="D785" s="25" t="s">
        <v>1055</v>
      </c>
      <c r="E785" s="25" t="s">
        <v>1436</v>
      </c>
      <c r="F785" s="26">
        <v>74.5</v>
      </c>
      <c r="G785" s="15">
        <v>10</v>
      </c>
      <c r="H785" s="15" t="s">
        <v>809</v>
      </c>
      <c r="I785" s="16" t="s">
        <v>731</v>
      </c>
      <c r="J785" s="21"/>
      <c r="K785" s="21"/>
      <c r="L785" s="21"/>
      <c r="N785" s="3" cm="1">
        <f t="array" ref="N785">SUMPRODUCT(--(($T$3:$T$793=T785)*($U$3:$U$793&gt;U785))+1)-790</f>
        <v>85</v>
      </c>
      <c r="O785" s="3" cm="1">
        <f t="array" ref="O785">SUMPRODUCT(--(($R$3:$R$793=R785)*($S$3:$S$793&gt;S785))+1)-790</f>
        <v>85</v>
      </c>
      <c r="P785" s="3" t="b">
        <f t="shared" si="72"/>
        <v>1</v>
      </c>
      <c r="R785" s="3" t="str">
        <f t="shared" si="73"/>
        <v>初中心理健康</v>
      </c>
      <c r="S785" s="3">
        <f t="shared" si="74"/>
        <v>37.25</v>
      </c>
      <c r="T785" s="3" t="str">
        <f t="shared" si="75"/>
        <v>初中心理健康</v>
      </c>
      <c r="U785" s="3">
        <f t="shared" si="76"/>
        <v>37.25</v>
      </c>
      <c r="V785" s="3">
        <f t="shared" si="77"/>
        <v>37.25</v>
      </c>
    </row>
    <row r="786" s="3" customFormat="1" ht="13" customHeight="1" spans="1:22">
      <c r="A786" s="12">
        <v>744</v>
      </c>
      <c r="B786" s="25" t="s">
        <v>1552</v>
      </c>
      <c r="C786" s="27" t="s">
        <v>787</v>
      </c>
      <c r="D786" s="25" t="s">
        <v>1055</v>
      </c>
      <c r="E786" s="25" t="s">
        <v>1436</v>
      </c>
      <c r="F786" s="26">
        <v>68</v>
      </c>
      <c r="G786" s="15">
        <v>44</v>
      </c>
      <c r="H786" s="15" t="s">
        <v>809</v>
      </c>
      <c r="I786" s="16" t="s">
        <v>731</v>
      </c>
      <c r="J786" s="21"/>
      <c r="K786" s="21"/>
      <c r="L786" s="21"/>
      <c r="N786" s="3" cm="1">
        <f t="array" ref="N786">SUMPRODUCT(--(($T$3:$T$793=T786)*($U$3:$U$793&gt;U786))+1)-790</f>
        <v>86</v>
      </c>
      <c r="O786" s="3" cm="1">
        <f t="array" ref="O786">SUMPRODUCT(--(($R$3:$R$793=R786)*($S$3:$S$793&gt;S786))+1)-790</f>
        <v>86</v>
      </c>
      <c r="P786" s="3" t="b">
        <f t="shared" si="72"/>
        <v>1</v>
      </c>
      <c r="R786" s="3" t="str">
        <f t="shared" si="73"/>
        <v>初中心理健康</v>
      </c>
      <c r="S786" s="3">
        <f t="shared" si="74"/>
        <v>34</v>
      </c>
      <c r="T786" s="3" t="str">
        <f t="shared" si="75"/>
        <v>初中心理健康</v>
      </c>
      <c r="U786" s="3">
        <f t="shared" si="76"/>
        <v>34</v>
      </c>
      <c r="V786" s="3">
        <f t="shared" si="77"/>
        <v>34</v>
      </c>
    </row>
    <row r="787" s="3" customFormat="1" ht="13" customHeight="1" spans="1:22">
      <c r="A787" s="12">
        <v>752</v>
      </c>
      <c r="B787" s="25" t="s">
        <v>1560</v>
      </c>
      <c r="C787" s="27" t="s">
        <v>208</v>
      </c>
      <c r="D787" s="25" t="s">
        <v>1055</v>
      </c>
      <c r="E787" s="25" t="s">
        <v>1436</v>
      </c>
      <c r="F787" s="26">
        <v>67</v>
      </c>
      <c r="G787" s="15">
        <v>52</v>
      </c>
      <c r="H787" s="15" t="s">
        <v>809</v>
      </c>
      <c r="I787" s="16" t="s">
        <v>731</v>
      </c>
      <c r="J787" s="21"/>
      <c r="K787" s="21"/>
      <c r="L787" s="21"/>
      <c r="N787" s="3" cm="1">
        <f t="array" ref="N787">SUMPRODUCT(--(($T$3:$T$793=T787)*($U$3:$U$793&gt;U787))+1)-790</f>
        <v>87</v>
      </c>
      <c r="O787" s="3" cm="1">
        <f t="array" ref="O787">SUMPRODUCT(--(($R$3:$R$793=R787)*($S$3:$S$793&gt;S787))+1)-790</f>
        <v>87</v>
      </c>
      <c r="P787" s="3" t="b">
        <f t="shared" si="72"/>
        <v>1</v>
      </c>
      <c r="R787" s="3" t="str">
        <f t="shared" si="73"/>
        <v>初中心理健康</v>
      </c>
      <c r="S787" s="3">
        <f t="shared" si="74"/>
        <v>33.5</v>
      </c>
      <c r="T787" s="3" t="str">
        <f t="shared" si="75"/>
        <v>初中心理健康</v>
      </c>
      <c r="U787" s="3">
        <f t="shared" si="76"/>
        <v>33.5</v>
      </c>
      <c r="V787" s="3">
        <f t="shared" si="77"/>
        <v>33.5</v>
      </c>
    </row>
    <row r="788" s="3" customFormat="1" ht="13" customHeight="1" spans="1:22">
      <c r="A788" s="12">
        <v>761</v>
      </c>
      <c r="B788" s="25" t="s">
        <v>1569</v>
      </c>
      <c r="C788" s="27" t="s">
        <v>789</v>
      </c>
      <c r="D788" s="25" t="s">
        <v>1055</v>
      </c>
      <c r="E788" s="25" t="s">
        <v>1436</v>
      </c>
      <c r="F788" s="26">
        <v>66</v>
      </c>
      <c r="G788" s="15">
        <v>61</v>
      </c>
      <c r="H788" s="15" t="s">
        <v>809</v>
      </c>
      <c r="I788" s="16" t="s">
        <v>731</v>
      </c>
      <c r="J788" s="21"/>
      <c r="K788" s="21"/>
      <c r="L788" s="21"/>
      <c r="N788" s="3" cm="1">
        <f t="array" ref="N788">SUMPRODUCT(--(($T$3:$T$793=T788)*($U$3:$U$793&gt;U788))+1)-790</f>
        <v>88</v>
      </c>
      <c r="O788" s="3" cm="1">
        <f t="array" ref="O788">SUMPRODUCT(--(($R$3:$R$793=R788)*($S$3:$S$793&gt;S788))+1)-790</f>
        <v>88</v>
      </c>
      <c r="P788" s="3" t="b">
        <f t="shared" si="72"/>
        <v>1</v>
      </c>
      <c r="R788" s="3" t="str">
        <f t="shared" si="73"/>
        <v>初中心理健康</v>
      </c>
      <c r="S788" s="3">
        <f t="shared" si="74"/>
        <v>33</v>
      </c>
      <c r="T788" s="3" t="str">
        <f t="shared" si="75"/>
        <v>初中心理健康</v>
      </c>
      <c r="U788" s="3">
        <f t="shared" si="76"/>
        <v>33</v>
      </c>
      <c r="V788" s="3">
        <f t="shared" si="77"/>
        <v>33</v>
      </c>
    </row>
    <row r="789" s="3" customFormat="1" ht="13" customHeight="1" spans="1:22">
      <c r="A789" s="12">
        <v>768</v>
      </c>
      <c r="B789" s="25" t="s">
        <v>1576</v>
      </c>
      <c r="C789" s="27" t="s">
        <v>790</v>
      </c>
      <c r="D789" s="25" t="s">
        <v>1055</v>
      </c>
      <c r="E789" s="25" t="s">
        <v>1436</v>
      </c>
      <c r="F789" s="26">
        <v>64.75</v>
      </c>
      <c r="G789" s="15">
        <v>70</v>
      </c>
      <c r="H789" s="15" t="s">
        <v>809</v>
      </c>
      <c r="I789" s="16" t="s">
        <v>731</v>
      </c>
      <c r="J789" s="21"/>
      <c r="K789" s="21"/>
      <c r="L789" s="21"/>
      <c r="N789" s="3" cm="1">
        <f t="array" ref="N789">SUMPRODUCT(--(($T$3:$T$793=T789)*($U$3:$U$793&gt;U789))+1)-790</f>
        <v>89</v>
      </c>
      <c r="O789" s="3" cm="1">
        <f t="array" ref="O789">SUMPRODUCT(--(($R$3:$R$793=R789)*($S$3:$S$793&gt;S789))+1)-790</f>
        <v>89</v>
      </c>
      <c r="P789" s="3" t="b">
        <f t="shared" si="72"/>
        <v>1</v>
      </c>
      <c r="R789" s="3" t="str">
        <f t="shared" si="73"/>
        <v>初中心理健康</v>
      </c>
      <c r="S789" s="3">
        <f t="shared" si="74"/>
        <v>32.375</v>
      </c>
      <c r="T789" s="3" t="str">
        <f t="shared" si="75"/>
        <v>初中心理健康</v>
      </c>
      <c r="U789" s="3">
        <f t="shared" si="76"/>
        <v>32.375</v>
      </c>
      <c r="V789" s="3">
        <f t="shared" si="77"/>
        <v>32.375</v>
      </c>
    </row>
    <row r="790" s="3" customFormat="1" ht="13" customHeight="1" spans="1:22">
      <c r="A790" s="12">
        <v>777</v>
      </c>
      <c r="B790" s="25" t="s">
        <v>1585</v>
      </c>
      <c r="C790" s="27" t="s">
        <v>791</v>
      </c>
      <c r="D790" s="25" t="s">
        <v>1055</v>
      </c>
      <c r="E790" s="25" t="s">
        <v>1436</v>
      </c>
      <c r="F790" s="26">
        <v>63.75</v>
      </c>
      <c r="G790" s="15">
        <v>78</v>
      </c>
      <c r="H790" s="18" t="s">
        <v>809</v>
      </c>
      <c r="I790" s="16" t="s">
        <v>731</v>
      </c>
      <c r="J790" s="21"/>
      <c r="K790" s="21"/>
      <c r="L790" s="21"/>
      <c r="N790" s="3" cm="1">
        <f t="array" ref="N790">SUMPRODUCT(--(($T$3:$T$793=T790)*($U$3:$U$793&gt;U790))+1)-790</f>
        <v>90</v>
      </c>
      <c r="O790" s="3" cm="1">
        <f t="array" ref="O790">SUMPRODUCT(--(($R$3:$R$793=R790)*($S$3:$S$793&gt;S790))+1)-790</f>
        <v>90</v>
      </c>
      <c r="P790" s="3" t="b">
        <f t="shared" si="72"/>
        <v>1</v>
      </c>
      <c r="R790" s="3" t="str">
        <f t="shared" si="73"/>
        <v>初中心理健康</v>
      </c>
      <c r="S790" s="3">
        <f t="shared" si="74"/>
        <v>31.875</v>
      </c>
      <c r="T790" s="3" t="str">
        <f t="shared" si="75"/>
        <v>初中心理健康</v>
      </c>
      <c r="U790" s="3">
        <f t="shared" si="76"/>
        <v>31.875</v>
      </c>
      <c r="V790" s="3">
        <f t="shared" si="77"/>
        <v>31.875</v>
      </c>
    </row>
    <row r="791" s="3" customFormat="1" ht="13" customHeight="1" spans="1:22">
      <c r="A791" s="12">
        <v>778</v>
      </c>
      <c r="B791" s="25" t="s">
        <v>1586</v>
      </c>
      <c r="C791" s="27" t="s">
        <v>792</v>
      </c>
      <c r="D791" s="25" t="s">
        <v>1055</v>
      </c>
      <c r="E791" s="25" t="s">
        <v>1436</v>
      </c>
      <c r="F791" s="26">
        <v>63.75</v>
      </c>
      <c r="G791" s="15">
        <v>78</v>
      </c>
      <c r="H791" s="18" t="s">
        <v>809</v>
      </c>
      <c r="I791" s="16" t="s">
        <v>731</v>
      </c>
      <c r="J791" s="21"/>
      <c r="K791" s="21"/>
      <c r="L791" s="21"/>
      <c r="N791" s="3" cm="1">
        <f t="array" ref="N791">SUMPRODUCT(--(($T$3:$T$793=T791)*($U$3:$U$793&gt;U791))+1)-790</f>
        <v>90</v>
      </c>
      <c r="O791" s="3" cm="1">
        <f t="array" ref="O791">SUMPRODUCT(--(($R$3:$R$793=R791)*($S$3:$S$793&gt;S791))+1)-790</f>
        <v>90</v>
      </c>
      <c r="P791" s="3" t="b">
        <f t="shared" si="72"/>
        <v>1</v>
      </c>
      <c r="R791" s="3" t="str">
        <f t="shared" si="73"/>
        <v>初中心理健康</v>
      </c>
      <c r="S791" s="3">
        <f t="shared" si="74"/>
        <v>31.875</v>
      </c>
      <c r="T791" s="3" t="str">
        <f t="shared" si="75"/>
        <v>初中心理健康</v>
      </c>
      <c r="U791" s="3">
        <f t="shared" si="76"/>
        <v>31.875</v>
      </c>
      <c r="V791" s="3">
        <f t="shared" si="77"/>
        <v>31.875</v>
      </c>
    </row>
    <row r="792" s="3" customFormat="1" ht="13" customHeight="1" spans="1:22">
      <c r="A792" s="12">
        <v>780</v>
      </c>
      <c r="B792" s="25" t="s">
        <v>1588</v>
      </c>
      <c r="C792" s="27" t="s">
        <v>793</v>
      </c>
      <c r="D792" s="25" t="s">
        <v>1055</v>
      </c>
      <c r="E792" s="25" t="s">
        <v>1436</v>
      </c>
      <c r="F792" s="26">
        <v>63.5</v>
      </c>
      <c r="G792" s="15">
        <v>81</v>
      </c>
      <c r="H792" s="18" t="s">
        <v>809</v>
      </c>
      <c r="I792" s="16" t="s">
        <v>731</v>
      </c>
      <c r="J792" s="21"/>
      <c r="K792" s="21"/>
      <c r="L792" s="21"/>
      <c r="N792" s="3" cm="1">
        <f t="array" ref="N792">SUMPRODUCT(--(($T$3:$T$793=T792)*($U$3:$U$793&gt;U792))+1)-790</f>
        <v>92</v>
      </c>
      <c r="O792" s="3" cm="1">
        <f t="array" ref="O792">SUMPRODUCT(--(($R$3:$R$793=R792)*($S$3:$S$793&gt;S792))+1)-790</f>
        <v>92</v>
      </c>
      <c r="P792" s="3" t="b">
        <f t="shared" si="72"/>
        <v>1</v>
      </c>
      <c r="R792" s="3" t="str">
        <f t="shared" si="73"/>
        <v>初中心理健康</v>
      </c>
      <c r="S792" s="3">
        <f t="shared" si="74"/>
        <v>31.75</v>
      </c>
      <c r="T792" s="3" t="str">
        <f t="shared" si="75"/>
        <v>初中心理健康</v>
      </c>
      <c r="U792" s="3">
        <f t="shared" si="76"/>
        <v>31.75</v>
      </c>
      <c r="V792" s="3">
        <f t="shared" si="77"/>
        <v>31.75</v>
      </c>
    </row>
    <row r="793" s="3" customFormat="1" ht="13" customHeight="1" spans="1:22">
      <c r="A793" s="12">
        <v>791</v>
      </c>
      <c r="B793" s="25" t="s">
        <v>1599</v>
      </c>
      <c r="C793" s="27" t="s">
        <v>794</v>
      </c>
      <c r="D793" s="25" t="s">
        <v>1055</v>
      </c>
      <c r="E793" s="25" t="s">
        <v>1436</v>
      </c>
      <c r="F793" s="26">
        <v>62.5</v>
      </c>
      <c r="G793" s="15">
        <v>92</v>
      </c>
      <c r="H793" s="18" t="s">
        <v>809</v>
      </c>
      <c r="I793" s="16" t="s">
        <v>731</v>
      </c>
      <c r="J793" s="21"/>
      <c r="K793" s="21"/>
      <c r="L793" s="21"/>
      <c r="N793" s="3" cm="1">
        <f t="array" ref="N793">SUMPRODUCT(--(($T$3:$T$793=T793)*($U$3:$U$793&gt;U793))+1)-790</f>
        <v>93</v>
      </c>
      <c r="O793" s="3" cm="1">
        <f t="array" ref="O793">SUMPRODUCT(--(($R$3:$R$793=R793)*($S$3:$S$793&gt;S793))+1)-790</f>
        <v>93</v>
      </c>
      <c r="P793" s="3" t="b">
        <f t="shared" si="72"/>
        <v>1</v>
      </c>
      <c r="R793" s="3" t="str">
        <f t="shared" si="73"/>
        <v>初中心理健康</v>
      </c>
      <c r="S793" s="3">
        <f t="shared" si="74"/>
        <v>31.25</v>
      </c>
      <c r="T793" s="3" t="str">
        <f t="shared" si="75"/>
        <v>初中心理健康</v>
      </c>
      <c r="U793" s="3">
        <f t="shared" si="76"/>
        <v>31.25</v>
      </c>
      <c r="V793" s="3">
        <f t="shared" si="77"/>
        <v>31.25</v>
      </c>
    </row>
  </sheetData>
  <mergeCells count="1">
    <mergeCell ref="A1:K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成绩排名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高山流水</cp:lastModifiedBy>
  <dcterms:created xsi:type="dcterms:W3CDTF">2008-09-13T09:22:00Z</dcterms:created>
  <dcterms:modified xsi:type="dcterms:W3CDTF">2025-07-22T02:30:15Z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FB16D2D1E34445A18C5130FF8A8DE187_13</vt:lpwstr>
  </property>
  <property fmtid="{D5CDD505-2E9C-101B-9397-08002B2CF9AE}" pid="4" name="KSOReadingLayout">
    <vt:bool>true</vt:bool>
  </property>
</Properties>
</file>