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面试总成绩及拟入围人员名单" sheetId="1" r:id="rId1"/>
  </sheets>
  <definedNames>
    <definedName name="_xlnm._FilterDatabase" localSheetId="0" hidden="1">面试总成绩及拟入围人员名单!$3:$51</definedName>
    <definedName name="_xlnm.Print_Titles" localSheetId="0">面试总成绩及拟入围人员名单!$2:$3</definedName>
    <definedName name="_xlnm.Print_Area" localSheetId="0">面试总成绩及拟入围人员名单!$A$1:$O$51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<sst xmlns="http://schemas.openxmlformats.org/spreadsheetml/2006/main" count="322" uniqueCount="176">
  <si>
    <t>附件</t>
  </si>
  <si>
    <t>岑巩县2025年“特岗计划”教师招聘总成绩排名及入围体检人员名单</t>
  </si>
  <si>
    <t>序号</t>
  </si>
  <si>
    <t>姓名</t>
  </si>
  <si>
    <t>报考县</t>
  </si>
  <si>
    <t>报考学段</t>
  </si>
  <si>
    <t>报考学科</t>
  </si>
  <si>
    <t>笔试准考证号</t>
  </si>
  <si>
    <t>面试准考证</t>
  </si>
  <si>
    <t>笔试成绩</t>
  </si>
  <si>
    <t>笔试成绩所占比例</t>
  </si>
  <si>
    <t>面试成绩</t>
  </si>
  <si>
    <t>面试成绩所占比例</t>
  </si>
  <si>
    <t>总成绩</t>
  </si>
  <si>
    <t>本职位排名</t>
  </si>
  <si>
    <t>是否入围体检</t>
  </si>
  <si>
    <t>备注</t>
  </si>
  <si>
    <t>杨钐钐</t>
  </si>
  <si>
    <t>岑巩县</t>
  </si>
  <si>
    <t>初中</t>
  </si>
  <si>
    <t>道德与法治</t>
  </si>
  <si>
    <t>20250726010817</t>
  </si>
  <si>
    <t>20252630111</t>
  </si>
  <si>
    <t>入围体检</t>
  </si>
  <si>
    <t>刘璐</t>
  </si>
  <si>
    <t>20250726010801</t>
  </si>
  <si>
    <t>20252630112</t>
  </si>
  <si>
    <t>梁恒</t>
  </si>
  <si>
    <t>20250726010830</t>
  </si>
  <si>
    <t>20252630113</t>
  </si>
  <si>
    <t>肖姚姚</t>
  </si>
  <si>
    <t>20250726010813</t>
  </si>
  <si>
    <t>20252630114</t>
  </si>
  <si>
    <t>唐仁梦</t>
  </si>
  <si>
    <t>20250726010913</t>
  </si>
  <si>
    <t>20252630115</t>
  </si>
  <si>
    <t>杨宝林</t>
  </si>
  <si>
    <t>20250726010805</t>
  </si>
  <si>
    <t>20252630116</t>
  </si>
  <si>
    <t>黄元琳</t>
  </si>
  <si>
    <t>20250726010815</t>
  </si>
  <si>
    <t>20252630117</t>
  </si>
  <si>
    <t>姚静</t>
  </si>
  <si>
    <t>20250726010827</t>
  </si>
  <si>
    <t>20252630118</t>
  </si>
  <si>
    <t>吴芙蓉</t>
  </si>
  <si>
    <t>历史</t>
  </si>
  <si>
    <t>20250726011505</t>
  </si>
  <si>
    <t>20252630519</t>
  </si>
  <si>
    <t>陈沙</t>
  </si>
  <si>
    <t>20250726011507</t>
  </si>
  <si>
    <t>202526305110</t>
  </si>
  <si>
    <t>彭兴圣</t>
  </si>
  <si>
    <t>20250726011515</t>
  </si>
  <si>
    <t>202526305111</t>
  </si>
  <si>
    <t>高云</t>
  </si>
  <si>
    <t>20250726011527</t>
  </si>
  <si>
    <t>202526305112</t>
  </si>
  <si>
    <t>杨婉琳</t>
  </si>
  <si>
    <t>心理健康</t>
  </si>
  <si>
    <t>20250726011721</t>
  </si>
  <si>
    <t>202526319113</t>
  </si>
  <si>
    <t>秦水塘</t>
  </si>
  <si>
    <t>20250726011723</t>
  </si>
  <si>
    <t>202526319114</t>
  </si>
  <si>
    <t>李惠</t>
  </si>
  <si>
    <t>20250726011726</t>
  </si>
  <si>
    <t>202526319115</t>
  </si>
  <si>
    <t>杨小英</t>
  </si>
  <si>
    <t>地理</t>
  </si>
  <si>
    <t>20250726010703</t>
  </si>
  <si>
    <t>20252630621</t>
  </si>
  <si>
    <t>雷艳红</t>
  </si>
  <si>
    <t>20250726010520</t>
  </si>
  <si>
    <t>20252630622</t>
  </si>
  <si>
    <t>李诗琪</t>
  </si>
  <si>
    <t>20250726010718</t>
  </si>
  <si>
    <t>20252630623</t>
  </si>
  <si>
    <t>李南君</t>
  </si>
  <si>
    <t>20250726010522</t>
  </si>
  <si>
    <t>20252630624</t>
  </si>
  <si>
    <t>张爱民</t>
  </si>
  <si>
    <t>20250726010618</t>
  </si>
  <si>
    <t>20252630625</t>
  </si>
  <si>
    <t>任茂萍</t>
  </si>
  <si>
    <t>20250726010701</t>
  </si>
  <si>
    <t>20252630626</t>
  </si>
  <si>
    <t>李仁勇</t>
  </si>
  <si>
    <t>数学</t>
  </si>
  <si>
    <t>20250726011408</t>
  </si>
  <si>
    <t>20252630327</t>
  </si>
  <si>
    <t>姚兴宇</t>
  </si>
  <si>
    <t>20250726011412</t>
  </si>
  <si>
    <t>20252630328</t>
  </si>
  <si>
    <t>面试缺考</t>
  </si>
  <si>
    <t>吴承芸</t>
  </si>
  <si>
    <t>20250726011411</t>
  </si>
  <si>
    <t>20252630329</t>
  </si>
  <si>
    <t>杨倩芳</t>
  </si>
  <si>
    <t>小学</t>
  </si>
  <si>
    <t>科学</t>
  </si>
  <si>
    <t>20250726011612</t>
  </si>
  <si>
    <t>202526207210</t>
  </si>
  <si>
    <t>徐国权</t>
  </si>
  <si>
    <t>20250726011613</t>
  </si>
  <si>
    <t>202526207211</t>
  </si>
  <si>
    <t>张巧灵</t>
  </si>
  <si>
    <t>20250726011619</t>
  </si>
  <si>
    <t>202526207212</t>
  </si>
  <si>
    <t>张锦毅</t>
  </si>
  <si>
    <t>物理</t>
  </si>
  <si>
    <t>20250726011708</t>
  </si>
  <si>
    <t>202526308213</t>
  </si>
  <si>
    <t>周琳琳</t>
  </si>
  <si>
    <t>20250726011704</t>
  </si>
  <si>
    <t>202526308214</t>
  </si>
  <si>
    <t>彭勇</t>
  </si>
  <si>
    <t>20250726011714</t>
  </si>
  <si>
    <t>202526308215</t>
  </si>
  <si>
    <t>罗壮志</t>
  </si>
  <si>
    <t>20250726011718</t>
  </si>
  <si>
    <t>202526308216</t>
  </si>
  <si>
    <t>杨朋</t>
  </si>
  <si>
    <t>20250726011707</t>
  </si>
  <si>
    <t>202526308217</t>
  </si>
  <si>
    <t>吴秀芝</t>
  </si>
  <si>
    <t>20250726011710</t>
  </si>
  <si>
    <t>202526308218</t>
  </si>
  <si>
    <t>何倩</t>
  </si>
  <si>
    <t>艺术（美术）</t>
  </si>
  <si>
    <t>20250726010214</t>
  </si>
  <si>
    <t>20252631531</t>
  </si>
  <si>
    <t>黄杨</t>
  </si>
  <si>
    <t>20250726010304</t>
  </si>
  <si>
    <t>20252631532</t>
  </si>
  <si>
    <t>欧阳燕</t>
  </si>
  <si>
    <t>20250726010307</t>
  </si>
  <si>
    <t>20252631533</t>
  </si>
  <si>
    <t>杨琴</t>
  </si>
  <si>
    <t>20250726010406</t>
  </si>
  <si>
    <t>20252621534</t>
  </si>
  <si>
    <t>杨萍</t>
  </si>
  <si>
    <t>20250726010321</t>
  </si>
  <si>
    <t>20252621535</t>
  </si>
  <si>
    <t>杨帆</t>
  </si>
  <si>
    <t>20250726010108</t>
  </si>
  <si>
    <t>20252621536</t>
  </si>
  <si>
    <t>黄昌华</t>
  </si>
  <si>
    <t>体育与健康</t>
  </si>
  <si>
    <t>20250726011102</t>
  </si>
  <si>
    <t>20252621237</t>
  </si>
  <si>
    <t>周乐</t>
  </si>
  <si>
    <t>20250726011001</t>
  </si>
  <si>
    <t>20252621238</t>
  </si>
  <si>
    <t>王成钱</t>
  </si>
  <si>
    <t>20250726011014</t>
  </si>
  <si>
    <t>20252621239</t>
  </si>
  <si>
    <t>刘芳</t>
  </si>
  <si>
    <t>英语</t>
  </si>
  <si>
    <t>20250726011307</t>
  </si>
  <si>
    <t>202526304310</t>
  </si>
  <si>
    <t>吴贞润</t>
  </si>
  <si>
    <t>20250726011403</t>
  </si>
  <si>
    <t>202526304311</t>
  </si>
  <si>
    <t>王菲</t>
  </si>
  <si>
    <t>20250726011316</t>
  </si>
  <si>
    <t>202526304312</t>
  </si>
  <si>
    <t>杨龙</t>
  </si>
  <si>
    <t>20250726011226</t>
  </si>
  <si>
    <t>202526304313</t>
  </si>
  <si>
    <t>蒋欢欢</t>
  </si>
  <si>
    <t>20250726011212</t>
  </si>
  <si>
    <t>202526304314</t>
  </si>
  <si>
    <t>杨柳</t>
  </si>
  <si>
    <t>20250726011311</t>
  </si>
  <si>
    <t>202526304315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</si>
</sst>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2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1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9" fontId="7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9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FD51"/>
  <sheetViews>
    <sheetView tabSelected="1" workbookViewId="0">
      <selection activeCell="Q11" sqref="Q11"/>
    </sheetView>
  </sheetViews>
  <sheetFormatPr defaultColWidth="9" defaultRowHeight="13.5"/>
  <cols>
    <col min="1" max="1" width="5.125" style="3" customWidth="1"/>
    <col min="2" max="2" width="9.125" style="3" customWidth="1"/>
    <col min="3" max="3" width="7.5" style="3" customWidth="1"/>
    <col min="4" max="4" width="5.625" style="3" customWidth="1"/>
    <col min="5" max="5" width="13.625" style="3" customWidth="1"/>
    <col min="6" max="6" width="17.25" style="3" customWidth="1"/>
    <col min="7" max="7" width="14.75" style="3" customWidth="1"/>
    <col min="8" max="8" width="11.125" style="3" customWidth="1"/>
    <col min="9" max="9" width="9" style="3" customWidth="1"/>
    <col min="10" max="10" width="10" style="3" customWidth="1"/>
    <col min="11" max="11" width="9" style="3" customWidth="1"/>
    <col min="12" max="16369" width="9" style="3"/>
    <col min="16370" max="16384" width="9" style="4"/>
  </cols>
  <sheetData>
    <row r="1" ht="30" customHeight="1" spans="1:2">
      <c r="A1" s="5" t="s">
        <v>0</v>
      </c>
      <c r="B1" s="5"/>
    </row>
    <row r="2" ht="36" customHeight="1" spans="1:15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="1" customFormat="1" ht="34" customHeight="1" spans="1:16384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  <c r="XFD3" s="19"/>
    </row>
    <row r="4" s="2" customFormat="1" ht="25" customHeight="1" spans="1:16384">
      <c r="A4" s="9">
        <f>IF(B4&lt;&gt;"",SUBTOTAL(3,$B$4:B4)+0,"")</f>
        <v>1</v>
      </c>
      <c r="B4" s="10" t="s">
        <v>17</v>
      </c>
      <c r="C4" s="11" t="s">
        <v>18</v>
      </c>
      <c r="D4" s="10" t="s">
        <v>19</v>
      </c>
      <c r="E4" s="10" t="s">
        <v>20</v>
      </c>
      <c r="F4" s="10" t="s">
        <v>21</v>
      </c>
      <c r="G4" s="12" t="s">
        <v>22</v>
      </c>
      <c r="H4" s="13">
        <v>79</v>
      </c>
      <c r="I4" s="15">
        <v>0.5</v>
      </c>
      <c r="J4" s="16">
        <v>82.83</v>
      </c>
      <c r="K4" s="17">
        <v>0.5</v>
      </c>
      <c r="L4" s="16">
        <f>H4*I4+J4*K4</f>
        <v>80.915</v>
      </c>
      <c r="M4" s="12">
        <v>2</v>
      </c>
      <c r="N4" s="12" t="s">
        <v>23</v>
      </c>
      <c r="O4" s="12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="2" customFormat="1" ht="25" customHeight="1" spans="1:16384">
      <c r="A5" s="9">
        <f>IF(B5&lt;&gt;"",SUBTOTAL(3,$B$4:B5)+0,"")</f>
        <v>2</v>
      </c>
      <c r="B5" s="10" t="s">
        <v>24</v>
      </c>
      <c r="C5" s="11" t="s">
        <v>18</v>
      </c>
      <c r="D5" s="10" t="s">
        <v>19</v>
      </c>
      <c r="E5" s="10" t="s">
        <v>20</v>
      </c>
      <c r="F5" s="10" t="s">
        <v>25</v>
      </c>
      <c r="G5" s="12" t="s">
        <v>26</v>
      </c>
      <c r="H5" s="13">
        <v>78</v>
      </c>
      <c r="I5" s="15">
        <v>0.5</v>
      </c>
      <c r="J5" s="16">
        <v>84.67</v>
      </c>
      <c r="K5" s="17">
        <v>0.5</v>
      </c>
      <c r="L5" s="16">
        <f t="shared" ref="L5:L51" si="0">H5*I5+J5*K5</f>
        <v>81.335</v>
      </c>
      <c r="M5" s="12">
        <v>1</v>
      </c>
      <c r="N5" s="12" t="s">
        <v>23</v>
      </c>
      <c r="O5" s="12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  <c r="XFD5" s="20"/>
    </row>
    <row r="6" s="2" customFormat="1" ht="25" customHeight="1" spans="1:16384">
      <c r="A6" s="9">
        <f>IF(B6&lt;&gt;"",SUBTOTAL(3,$B$4:B6)+0,"")</f>
        <v>3</v>
      </c>
      <c r="B6" s="10" t="s">
        <v>27</v>
      </c>
      <c r="C6" s="11" t="s">
        <v>18</v>
      </c>
      <c r="D6" s="10" t="s">
        <v>19</v>
      </c>
      <c r="E6" s="10" t="s">
        <v>20</v>
      </c>
      <c r="F6" s="10" t="s">
        <v>28</v>
      </c>
      <c r="G6" s="12" t="s">
        <v>29</v>
      </c>
      <c r="H6" s="13">
        <v>78</v>
      </c>
      <c r="I6" s="15">
        <v>0.5</v>
      </c>
      <c r="J6" s="16">
        <v>83.33</v>
      </c>
      <c r="K6" s="17">
        <v>0.5</v>
      </c>
      <c r="L6" s="16">
        <f t="shared" si="0"/>
        <v>80.665</v>
      </c>
      <c r="M6" s="12">
        <v>3</v>
      </c>
      <c r="N6" s="12"/>
      <c r="O6" s="12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  <c r="XFD6" s="20"/>
    </row>
    <row r="7" s="2" customFormat="1" ht="25" customHeight="1" spans="1:16384">
      <c r="A7" s="9">
        <f>IF(B7&lt;&gt;"",SUBTOTAL(3,$B$4:B7)+0,"")</f>
        <v>4</v>
      </c>
      <c r="B7" s="10" t="s">
        <v>30</v>
      </c>
      <c r="C7" s="11" t="s">
        <v>18</v>
      </c>
      <c r="D7" s="10" t="s">
        <v>19</v>
      </c>
      <c r="E7" s="10" t="s">
        <v>20</v>
      </c>
      <c r="F7" s="10" t="s">
        <v>31</v>
      </c>
      <c r="G7" s="12" t="s">
        <v>32</v>
      </c>
      <c r="H7" s="13">
        <v>76.25</v>
      </c>
      <c r="I7" s="15">
        <v>0.5</v>
      </c>
      <c r="J7" s="16">
        <v>76</v>
      </c>
      <c r="K7" s="17">
        <v>0.5</v>
      </c>
      <c r="L7" s="16">
        <f t="shared" si="0"/>
        <v>76.125</v>
      </c>
      <c r="M7" s="12">
        <v>8</v>
      </c>
      <c r="N7" s="12"/>
      <c r="O7" s="12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="2" customFormat="1" ht="25" customHeight="1" spans="1:16384">
      <c r="A8" s="9">
        <f>IF(B8&lt;&gt;"",SUBTOTAL(3,$B$4:B8)+0,"")</f>
        <v>5</v>
      </c>
      <c r="B8" s="10" t="s">
        <v>33</v>
      </c>
      <c r="C8" s="11" t="s">
        <v>18</v>
      </c>
      <c r="D8" s="10" t="s">
        <v>19</v>
      </c>
      <c r="E8" s="10" t="s">
        <v>20</v>
      </c>
      <c r="F8" s="10" t="s">
        <v>34</v>
      </c>
      <c r="G8" s="12" t="s">
        <v>35</v>
      </c>
      <c r="H8" s="13">
        <v>76</v>
      </c>
      <c r="I8" s="15">
        <v>0.5</v>
      </c>
      <c r="J8" s="16">
        <v>77.33</v>
      </c>
      <c r="K8" s="17">
        <v>0.5</v>
      </c>
      <c r="L8" s="16">
        <f t="shared" si="0"/>
        <v>76.665</v>
      </c>
      <c r="M8" s="12">
        <v>7</v>
      </c>
      <c r="N8" s="12"/>
      <c r="O8" s="12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0"/>
      <c r="XFD8" s="20"/>
    </row>
    <row r="9" s="2" customFormat="1" ht="25" customHeight="1" spans="1:16384">
      <c r="A9" s="9">
        <f>IF(B9&lt;&gt;"",SUBTOTAL(3,$B$4:B9)+0,"")</f>
        <v>6</v>
      </c>
      <c r="B9" s="10" t="s">
        <v>36</v>
      </c>
      <c r="C9" s="11" t="s">
        <v>18</v>
      </c>
      <c r="D9" s="10" t="s">
        <v>19</v>
      </c>
      <c r="E9" s="10" t="s">
        <v>20</v>
      </c>
      <c r="F9" s="10" t="s">
        <v>37</v>
      </c>
      <c r="G9" s="12" t="s">
        <v>38</v>
      </c>
      <c r="H9" s="13">
        <v>74</v>
      </c>
      <c r="I9" s="15">
        <v>0.5</v>
      </c>
      <c r="J9" s="16">
        <v>83</v>
      </c>
      <c r="K9" s="17">
        <v>0.5</v>
      </c>
      <c r="L9" s="16">
        <f t="shared" si="0"/>
        <v>78.5</v>
      </c>
      <c r="M9" s="12">
        <v>5</v>
      </c>
      <c r="N9" s="12"/>
      <c r="O9" s="12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  <c r="XFD9" s="20"/>
    </row>
    <row r="10" s="2" customFormat="1" ht="25" customHeight="1" spans="1:16384">
      <c r="A10" s="9">
        <f>IF(B10&lt;&gt;"",SUBTOTAL(3,$B$4:B10)+0,"")</f>
        <v>7</v>
      </c>
      <c r="B10" s="10" t="s">
        <v>39</v>
      </c>
      <c r="C10" s="11" t="s">
        <v>18</v>
      </c>
      <c r="D10" s="10" t="s">
        <v>19</v>
      </c>
      <c r="E10" s="10" t="s">
        <v>20</v>
      </c>
      <c r="F10" s="10" t="s">
        <v>40</v>
      </c>
      <c r="G10" s="12" t="s">
        <v>41</v>
      </c>
      <c r="H10" s="13">
        <v>74</v>
      </c>
      <c r="I10" s="15">
        <v>0.5</v>
      </c>
      <c r="J10" s="16">
        <v>83.33</v>
      </c>
      <c r="K10" s="17">
        <v>0.5</v>
      </c>
      <c r="L10" s="16">
        <f t="shared" si="0"/>
        <v>78.665</v>
      </c>
      <c r="M10" s="12">
        <v>4</v>
      </c>
      <c r="N10" s="12"/>
      <c r="O10" s="12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  <c r="XFD10" s="20"/>
    </row>
    <row r="11" s="2" customFormat="1" ht="25" customHeight="1" spans="1:16384">
      <c r="A11" s="9">
        <f>IF(B11&lt;&gt;"",SUBTOTAL(3,$B$4:B11)+0,"")</f>
        <v>8</v>
      </c>
      <c r="B11" s="10" t="s">
        <v>42</v>
      </c>
      <c r="C11" s="11" t="s">
        <v>18</v>
      </c>
      <c r="D11" s="10" t="s">
        <v>19</v>
      </c>
      <c r="E11" s="10" t="s">
        <v>20</v>
      </c>
      <c r="F11" s="10" t="s">
        <v>43</v>
      </c>
      <c r="G11" s="12" t="s">
        <v>44</v>
      </c>
      <c r="H11" s="13">
        <v>74</v>
      </c>
      <c r="I11" s="15">
        <v>0.5</v>
      </c>
      <c r="J11" s="16">
        <v>80</v>
      </c>
      <c r="K11" s="17">
        <v>0.5</v>
      </c>
      <c r="L11" s="16">
        <f t="shared" si="0"/>
        <v>77</v>
      </c>
      <c r="M11" s="12">
        <v>6</v>
      </c>
      <c r="N11" s="12"/>
      <c r="O11" s="12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  <c r="XFD11" s="20"/>
    </row>
    <row r="12" s="2" customFormat="1" ht="25" customHeight="1" spans="1:16384">
      <c r="A12" s="9">
        <f>IF(B12&lt;&gt;"",SUBTOTAL(3,$B$4:B12)+0,"")</f>
        <v>9</v>
      </c>
      <c r="B12" s="10" t="s">
        <v>45</v>
      </c>
      <c r="C12" s="11" t="s">
        <v>18</v>
      </c>
      <c r="D12" s="10" t="s">
        <v>19</v>
      </c>
      <c r="E12" s="10" t="s">
        <v>46</v>
      </c>
      <c r="F12" s="10" t="s">
        <v>47</v>
      </c>
      <c r="G12" s="12" t="s">
        <v>48</v>
      </c>
      <c r="H12" s="13">
        <v>77</v>
      </c>
      <c r="I12" s="15">
        <v>0.5</v>
      </c>
      <c r="J12" s="16">
        <v>75</v>
      </c>
      <c r="K12" s="17">
        <v>0.5</v>
      </c>
      <c r="L12" s="16">
        <f t="shared" si="0"/>
        <v>76</v>
      </c>
      <c r="M12" s="12">
        <v>1</v>
      </c>
      <c r="N12" s="12" t="s">
        <v>23</v>
      </c>
      <c r="O12" s="12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s="2" customFormat="1" ht="25" customHeight="1" spans="1:16384">
      <c r="A13" s="9">
        <f>IF(B13&lt;&gt;"",SUBTOTAL(3,$B$4:B13)+0,"")</f>
        <v>10</v>
      </c>
      <c r="B13" s="10" t="s">
        <v>49</v>
      </c>
      <c r="C13" s="11" t="s">
        <v>18</v>
      </c>
      <c r="D13" s="10" t="s">
        <v>19</v>
      </c>
      <c r="E13" s="10" t="s">
        <v>46</v>
      </c>
      <c r="F13" s="10" t="s">
        <v>50</v>
      </c>
      <c r="G13" s="12" t="s">
        <v>51</v>
      </c>
      <c r="H13" s="13">
        <v>69.5</v>
      </c>
      <c r="I13" s="15">
        <v>0.5</v>
      </c>
      <c r="J13" s="16">
        <v>76.5</v>
      </c>
      <c r="K13" s="17">
        <v>0.5</v>
      </c>
      <c r="L13" s="16">
        <f t="shared" si="0"/>
        <v>73</v>
      </c>
      <c r="M13" s="12">
        <v>4</v>
      </c>
      <c r="N13" s="12"/>
      <c r="O13" s="12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  <c r="XFD13" s="20"/>
    </row>
    <row r="14" s="2" customFormat="1" ht="25" customHeight="1" spans="1:16384">
      <c r="A14" s="9">
        <f>IF(B14&lt;&gt;"",SUBTOTAL(3,$B$4:B14)+0,"")</f>
        <v>11</v>
      </c>
      <c r="B14" s="10" t="s">
        <v>52</v>
      </c>
      <c r="C14" s="11" t="s">
        <v>18</v>
      </c>
      <c r="D14" s="10" t="s">
        <v>19</v>
      </c>
      <c r="E14" s="10" t="s">
        <v>46</v>
      </c>
      <c r="F14" s="10" t="s">
        <v>53</v>
      </c>
      <c r="G14" s="12" t="s">
        <v>54</v>
      </c>
      <c r="H14" s="13">
        <v>69</v>
      </c>
      <c r="I14" s="15">
        <v>0.5</v>
      </c>
      <c r="J14" s="16">
        <v>82.17</v>
      </c>
      <c r="K14" s="17">
        <v>0.5</v>
      </c>
      <c r="L14" s="16">
        <f t="shared" si="0"/>
        <v>75.585</v>
      </c>
      <c r="M14" s="12">
        <v>2</v>
      </c>
      <c r="N14" s="12"/>
      <c r="O14" s="12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0"/>
      <c r="XFD14" s="20"/>
    </row>
    <row r="15" s="2" customFormat="1" ht="25" customHeight="1" spans="1:16384">
      <c r="A15" s="9">
        <f>IF(B15&lt;&gt;"",SUBTOTAL(3,$B$4:B15)+0,"")</f>
        <v>12</v>
      </c>
      <c r="B15" s="10" t="s">
        <v>55</v>
      </c>
      <c r="C15" s="11" t="s">
        <v>18</v>
      </c>
      <c r="D15" s="10" t="s">
        <v>19</v>
      </c>
      <c r="E15" s="10" t="s">
        <v>46</v>
      </c>
      <c r="F15" s="10" t="s">
        <v>56</v>
      </c>
      <c r="G15" s="12" t="s">
        <v>57</v>
      </c>
      <c r="H15" s="13">
        <v>69</v>
      </c>
      <c r="I15" s="15">
        <v>0.5</v>
      </c>
      <c r="J15" s="16">
        <v>82.17</v>
      </c>
      <c r="K15" s="17">
        <v>0.5</v>
      </c>
      <c r="L15" s="16">
        <f t="shared" si="0"/>
        <v>75.585</v>
      </c>
      <c r="M15" s="12">
        <v>2</v>
      </c>
      <c r="N15" s="12"/>
      <c r="O15" s="12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0"/>
      <c r="XFD15" s="20"/>
    </row>
    <row r="16" s="2" customFormat="1" ht="25" customHeight="1" spans="1:16384">
      <c r="A16" s="9">
        <f>IF(B16&lt;&gt;"",SUBTOTAL(3,$B$4:B16)+0,"")</f>
        <v>13</v>
      </c>
      <c r="B16" s="10" t="s">
        <v>58</v>
      </c>
      <c r="C16" s="11" t="s">
        <v>18</v>
      </c>
      <c r="D16" s="10" t="s">
        <v>19</v>
      </c>
      <c r="E16" s="10" t="s">
        <v>59</v>
      </c>
      <c r="F16" s="10" t="s">
        <v>60</v>
      </c>
      <c r="G16" s="12" t="s">
        <v>61</v>
      </c>
      <c r="H16" s="13">
        <v>82</v>
      </c>
      <c r="I16" s="15">
        <v>0.5</v>
      </c>
      <c r="J16" s="16">
        <v>82.67</v>
      </c>
      <c r="K16" s="17">
        <v>0.5</v>
      </c>
      <c r="L16" s="16">
        <f t="shared" si="0"/>
        <v>82.335</v>
      </c>
      <c r="M16" s="12">
        <v>1</v>
      </c>
      <c r="N16" s="12" t="s">
        <v>23</v>
      </c>
      <c r="O16" s="12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  <c r="XFC16" s="20"/>
      <c r="XFD16" s="20"/>
    </row>
    <row r="17" s="2" customFormat="1" ht="25" customHeight="1" spans="1:16384">
      <c r="A17" s="9">
        <f>IF(B17&lt;&gt;"",SUBTOTAL(3,$B$4:B17)+0,"")</f>
        <v>14</v>
      </c>
      <c r="B17" s="10" t="s">
        <v>62</v>
      </c>
      <c r="C17" s="11" t="s">
        <v>18</v>
      </c>
      <c r="D17" s="10" t="s">
        <v>19</v>
      </c>
      <c r="E17" s="10" t="s">
        <v>59</v>
      </c>
      <c r="F17" s="10" t="s">
        <v>63</v>
      </c>
      <c r="G17" s="12" t="s">
        <v>64</v>
      </c>
      <c r="H17" s="13">
        <v>81.5</v>
      </c>
      <c r="I17" s="15">
        <v>0.5</v>
      </c>
      <c r="J17" s="16">
        <v>80</v>
      </c>
      <c r="K17" s="17">
        <v>0.5</v>
      </c>
      <c r="L17" s="16">
        <f t="shared" si="0"/>
        <v>80.75</v>
      </c>
      <c r="M17" s="12">
        <v>2</v>
      </c>
      <c r="N17" s="12"/>
      <c r="O17" s="12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  <c r="XFC17" s="20"/>
      <c r="XFD17" s="20"/>
    </row>
    <row r="18" s="2" customFormat="1" ht="25" customHeight="1" spans="1:16384">
      <c r="A18" s="9">
        <f>IF(B18&lt;&gt;"",SUBTOTAL(3,$B$4:B18)+0,"")</f>
        <v>15</v>
      </c>
      <c r="B18" s="10" t="s">
        <v>65</v>
      </c>
      <c r="C18" s="11" t="s">
        <v>18</v>
      </c>
      <c r="D18" s="10" t="s">
        <v>19</v>
      </c>
      <c r="E18" s="10" t="s">
        <v>59</v>
      </c>
      <c r="F18" s="10" t="s">
        <v>66</v>
      </c>
      <c r="G18" s="12" t="s">
        <v>67</v>
      </c>
      <c r="H18" s="13">
        <v>81.5</v>
      </c>
      <c r="I18" s="15">
        <v>0.5</v>
      </c>
      <c r="J18" s="16">
        <v>77.83</v>
      </c>
      <c r="K18" s="17">
        <v>0.5</v>
      </c>
      <c r="L18" s="16">
        <f t="shared" si="0"/>
        <v>79.665</v>
      </c>
      <c r="M18" s="12">
        <v>3</v>
      </c>
      <c r="N18" s="12"/>
      <c r="O18" s="12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0"/>
      <c r="XFD18" s="20"/>
    </row>
    <row r="19" s="2" customFormat="1" ht="25" customHeight="1" spans="1:16384">
      <c r="A19" s="9">
        <f>IF(B19&lt;&gt;"",SUBTOTAL(3,$B$4:B19)+0,"")</f>
        <v>16</v>
      </c>
      <c r="B19" s="10" t="s">
        <v>68</v>
      </c>
      <c r="C19" s="11" t="s">
        <v>18</v>
      </c>
      <c r="D19" s="10" t="s">
        <v>19</v>
      </c>
      <c r="E19" s="10" t="s">
        <v>69</v>
      </c>
      <c r="F19" s="10" t="s">
        <v>70</v>
      </c>
      <c r="G19" s="12" t="s">
        <v>71</v>
      </c>
      <c r="H19" s="13">
        <v>77</v>
      </c>
      <c r="I19" s="15">
        <v>0.5</v>
      </c>
      <c r="J19" s="16">
        <v>81.18</v>
      </c>
      <c r="K19" s="17">
        <v>0.5</v>
      </c>
      <c r="L19" s="16">
        <f t="shared" si="0"/>
        <v>79.09</v>
      </c>
      <c r="M19" s="12">
        <v>1</v>
      </c>
      <c r="N19" s="12" t="s">
        <v>23</v>
      </c>
      <c r="O19" s="12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  <c r="XFD19" s="20"/>
    </row>
    <row r="20" s="2" customFormat="1" ht="25" customHeight="1" spans="1:16384">
      <c r="A20" s="9">
        <f>IF(B20&lt;&gt;"",SUBTOTAL(3,$B$4:B20)+0,"")</f>
        <v>17</v>
      </c>
      <c r="B20" s="10" t="s">
        <v>72</v>
      </c>
      <c r="C20" s="11" t="s">
        <v>18</v>
      </c>
      <c r="D20" s="10" t="s">
        <v>19</v>
      </c>
      <c r="E20" s="10" t="s">
        <v>69</v>
      </c>
      <c r="F20" s="10" t="s">
        <v>73</v>
      </c>
      <c r="G20" s="12" t="s">
        <v>74</v>
      </c>
      <c r="H20" s="13">
        <v>76</v>
      </c>
      <c r="I20" s="15">
        <v>0.5</v>
      </c>
      <c r="J20" s="16">
        <v>81.87</v>
      </c>
      <c r="K20" s="17">
        <v>0.5</v>
      </c>
      <c r="L20" s="16">
        <f t="shared" si="0"/>
        <v>78.935</v>
      </c>
      <c r="M20" s="12">
        <v>2</v>
      </c>
      <c r="N20" s="12" t="s">
        <v>23</v>
      </c>
      <c r="O20" s="12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  <c r="XFD20" s="20"/>
    </row>
    <row r="21" s="2" customFormat="1" ht="25" customHeight="1" spans="1:16384">
      <c r="A21" s="9">
        <f>IF(B21&lt;&gt;"",SUBTOTAL(3,$B$4:B21)+0,"")</f>
        <v>18</v>
      </c>
      <c r="B21" s="10" t="s">
        <v>75</v>
      </c>
      <c r="C21" s="11" t="s">
        <v>18</v>
      </c>
      <c r="D21" s="10" t="s">
        <v>19</v>
      </c>
      <c r="E21" s="10" t="s">
        <v>69</v>
      </c>
      <c r="F21" s="10" t="s">
        <v>76</v>
      </c>
      <c r="G21" s="12" t="s">
        <v>77</v>
      </c>
      <c r="H21" s="13">
        <v>75</v>
      </c>
      <c r="I21" s="15">
        <v>0.5</v>
      </c>
      <c r="J21" s="16">
        <v>82.17</v>
      </c>
      <c r="K21" s="17">
        <v>0.5</v>
      </c>
      <c r="L21" s="16">
        <f t="shared" si="0"/>
        <v>78.585</v>
      </c>
      <c r="M21" s="12">
        <v>3</v>
      </c>
      <c r="N21" s="12"/>
      <c r="O21" s="12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="2" customFormat="1" ht="25" customHeight="1" spans="1:16384">
      <c r="A22" s="9">
        <f>IF(B22&lt;&gt;"",SUBTOTAL(3,$B$4:B22)+0,"")</f>
        <v>19</v>
      </c>
      <c r="B22" s="10" t="s">
        <v>78</v>
      </c>
      <c r="C22" s="11" t="s">
        <v>18</v>
      </c>
      <c r="D22" s="10" t="s">
        <v>19</v>
      </c>
      <c r="E22" s="10" t="s">
        <v>69</v>
      </c>
      <c r="F22" s="10" t="s">
        <v>79</v>
      </c>
      <c r="G22" s="12" t="s">
        <v>80</v>
      </c>
      <c r="H22" s="13">
        <v>74</v>
      </c>
      <c r="I22" s="15">
        <v>0.5</v>
      </c>
      <c r="J22" s="16">
        <v>81.83</v>
      </c>
      <c r="K22" s="17">
        <v>0.5</v>
      </c>
      <c r="L22" s="16">
        <f t="shared" si="0"/>
        <v>77.915</v>
      </c>
      <c r="M22" s="12">
        <v>4</v>
      </c>
      <c r="N22" s="12"/>
      <c r="O22" s="12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="2" customFormat="1" ht="25" customHeight="1" spans="1:16384">
      <c r="A23" s="9">
        <f>IF(B23&lt;&gt;"",SUBTOTAL(3,$B$4:B23)+0,"")</f>
        <v>20</v>
      </c>
      <c r="B23" s="10" t="s">
        <v>81</v>
      </c>
      <c r="C23" s="11" t="s">
        <v>18</v>
      </c>
      <c r="D23" s="10" t="s">
        <v>19</v>
      </c>
      <c r="E23" s="10" t="s">
        <v>69</v>
      </c>
      <c r="F23" s="10" t="s">
        <v>82</v>
      </c>
      <c r="G23" s="12" t="s">
        <v>83</v>
      </c>
      <c r="H23" s="13">
        <v>74</v>
      </c>
      <c r="I23" s="15">
        <v>0.5</v>
      </c>
      <c r="J23" s="16">
        <v>81.82</v>
      </c>
      <c r="K23" s="17">
        <v>0.5</v>
      </c>
      <c r="L23" s="16">
        <f t="shared" si="0"/>
        <v>77.91</v>
      </c>
      <c r="M23" s="12">
        <v>5</v>
      </c>
      <c r="N23" s="12"/>
      <c r="O23" s="12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s="2" customFormat="1" ht="25" customHeight="1" spans="1:16384">
      <c r="A24" s="9">
        <f>IF(B24&lt;&gt;"",SUBTOTAL(3,$B$4:B24)+0,"")</f>
        <v>21</v>
      </c>
      <c r="B24" s="10" t="s">
        <v>84</v>
      </c>
      <c r="C24" s="11" t="s">
        <v>18</v>
      </c>
      <c r="D24" s="10" t="s">
        <v>19</v>
      </c>
      <c r="E24" s="10" t="s">
        <v>69</v>
      </c>
      <c r="F24" s="10" t="s">
        <v>85</v>
      </c>
      <c r="G24" s="12" t="s">
        <v>86</v>
      </c>
      <c r="H24" s="13">
        <v>71</v>
      </c>
      <c r="I24" s="15">
        <v>0.5</v>
      </c>
      <c r="J24" s="16">
        <v>80.56</v>
      </c>
      <c r="K24" s="17">
        <v>0.5</v>
      </c>
      <c r="L24" s="16">
        <f t="shared" si="0"/>
        <v>75.78</v>
      </c>
      <c r="M24" s="12">
        <v>6</v>
      </c>
      <c r="N24" s="12"/>
      <c r="O24" s="12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="2" customFormat="1" ht="25" customHeight="1" spans="1:16384">
      <c r="A25" s="9">
        <f>IF(B25&lt;&gt;"",SUBTOTAL(3,$B$4:B25)+0,"")</f>
        <v>22</v>
      </c>
      <c r="B25" s="10" t="s">
        <v>87</v>
      </c>
      <c r="C25" s="11" t="s">
        <v>18</v>
      </c>
      <c r="D25" s="10" t="s">
        <v>19</v>
      </c>
      <c r="E25" s="10" t="s">
        <v>88</v>
      </c>
      <c r="F25" s="10" t="s">
        <v>89</v>
      </c>
      <c r="G25" s="12" t="s">
        <v>90</v>
      </c>
      <c r="H25" s="13">
        <v>81.5</v>
      </c>
      <c r="I25" s="15">
        <v>0.5</v>
      </c>
      <c r="J25" s="16">
        <v>79.42</v>
      </c>
      <c r="K25" s="17">
        <v>0.5</v>
      </c>
      <c r="L25" s="16">
        <f t="shared" si="0"/>
        <v>80.46</v>
      </c>
      <c r="M25" s="12">
        <v>1</v>
      </c>
      <c r="N25" s="12" t="s">
        <v>23</v>
      </c>
      <c r="O25" s="12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  <c r="XFD25" s="20"/>
    </row>
    <row r="26" s="2" customFormat="1" ht="25" customHeight="1" spans="1:16384">
      <c r="A26" s="9">
        <f>IF(B26&lt;&gt;"",SUBTOTAL(3,$B$4:B26)+0,"")</f>
        <v>23</v>
      </c>
      <c r="B26" s="10" t="s">
        <v>91</v>
      </c>
      <c r="C26" s="11" t="s">
        <v>18</v>
      </c>
      <c r="D26" s="10" t="s">
        <v>19</v>
      </c>
      <c r="E26" s="10" t="s">
        <v>88</v>
      </c>
      <c r="F26" s="10" t="s">
        <v>92</v>
      </c>
      <c r="G26" s="12" t="s">
        <v>93</v>
      </c>
      <c r="H26" s="13">
        <v>65.75</v>
      </c>
      <c r="I26" s="15">
        <v>0.5</v>
      </c>
      <c r="J26" s="16">
        <v>0</v>
      </c>
      <c r="K26" s="17">
        <v>0.5</v>
      </c>
      <c r="L26" s="16">
        <f t="shared" si="0"/>
        <v>32.875</v>
      </c>
      <c r="M26" s="12">
        <v>3</v>
      </c>
      <c r="N26" s="12"/>
      <c r="O26" s="12" t="s">
        <v>94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="2" customFormat="1" ht="25" customHeight="1" spans="1:16384">
      <c r="A27" s="9">
        <f>IF(B27&lt;&gt;"",SUBTOTAL(3,$B$4:B27)+0,"")</f>
        <v>24</v>
      </c>
      <c r="B27" s="10" t="s">
        <v>95</v>
      </c>
      <c r="C27" s="11" t="s">
        <v>18</v>
      </c>
      <c r="D27" s="10" t="s">
        <v>19</v>
      </c>
      <c r="E27" s="10" t="s">
        <v>88</v>
      </c>
      <c r="F27" s="10" t="s">
        <v>96</v>
      </c>
      <c r="G27" s="12" t="s">
        <v>97</v>
      </c>
      <c r="H27" s="13">
        <v>65.5</v>
      </c>
      <c r="I27" s="15">
        <v>0.5</v>
      </c>
      <c r="J27" s="16">
        <v>75</v>
      </c>
      <c r="K27" s="17">
        <v>0.5</v>
      </c>
      <c r="L27" s="16">
        <f t="shared" si="0"/>
        <v>70.25</v>
      </c>
      <c r="M27" s="12">
        <v>2</v>
      </c>
      <c r="N27" s="12"/>
      <c r="O27" s="12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  <c r="XFD27" s="20"/>
    </row>
    <row r="28" s="2" customFormat="1" ht="25" customHeight="1" spans="1:16384">
      <c r="A28" s="9">
        <f>IF(B28&lt;&gt;"",SUBTOTAL(3,$B$4:B28)+0,"")</f>
        <v>25</v>
      </c>
      <c r="B28" s="10" t="s">
        <v>98</v>
      </c>
      <c r="C28" s="11" t="s">
        <v>18</v>
      </c>
      <c r="D28" s="10" t="s">
        <v>99</v>
      </c>
      <c r="E28" s="10" t="s">
        <v>100</v>
      </c>
      <c r="F28" s="10" t="s">
        <v>101</v>
      </c>
      <c r="G28" s="12" t="s">
        <v>102</v>
      </c>
      <c r="H28" s="13">
        <v>87</v>
      </c>
      <c r="I28" s="15">
        <v>0.5</v>
      </c>
      <c r="J28" s="16">
        <v>81.78</v>
      </c>
      <c r="K28" s="17">
        <v>0.5</v>
      </c>
      <c r="L28" s="16">
        <f t="shared" si="0"/>
        <v>84.39</v>
      </c>
      <c r="M28" s="12">
        <v>1</v>
      </c>
      <c r="N28" s="12" t="s">
        <v>23</v>
      </c>
      <c r="O28" s="12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="2" customFormat="1" ht="25" customHeight="1" spans="1:16384">
      <c r="A29" s="9">
        <f>IF(B29&lt;&gt;"",SUBTOTAL(3,$B$4:B29)+0,"")</f>
        <v>26</v>
      </c>
      <c r="B29" s="10" t="s">
        <v>103</v>
      </c>
      <c r="C29" s="11" t="s">
        <v>18</v>
      </c>
      <c r="D29" s="10" t="s">
        <v>99</v>
      </c>
      <c r="E29" s="10" t="s">
        <v>100</v>
      </c>
      <c r="F29" s="10" t="s">
        <v>104</v>
      </c>
      <c r="G29" s="12" t="s">
        <v>105</v>
      </c>
      <c r="H29" s="13">
        <v>83.5</v>
      </c>
      <c r="I29" s="15">
        <v>0.5</v>
      </c>
      <c r="J29" s="16">
        <v>76.53</v>
      </c>
      <c r="K29" s="17">
        <v>0.5</v>
      </c>
      <c r="L29" s="16">
        <f t="shared" si="0"/>
        <v>80.015</v>
      </c>
      <c r="M29" s="12">
        <v>3</v>
      </c>
      <c r="N29" s="12"/>
      <c r="O29" s="12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0"/>
      <c r="XFD29" s="20"/>
    </row>
    <row r="30" s="2" customFormat="1" ht="25" customHeight="1" spans="1:16384">
      <c r="A30" s="9">
        <f>IF(B30&lt;&gt;"",SUBTOTAL(3,$B$4:B30)+0,"")</f>
        <v>27</v>
      </c>
      <c r="B30" s="10" t="s">
        <v>106</v>
      </c>
      <c r="C30" s="11" t="s">
        <v>18</v>
      </c>
      <c r="D30" s="10" t="s">
        <v>99</v>
      </c>
      <c r="E30" s="10" t="s">
        <v>100</v>
      </c>
      <c r="F30" s="10" t="s">
        <v>107</v>
      </c>
      <c r="G30" s="12" t="s">
        <v>108</v>
      </c>
      <c r="H30" s="13">
        <v>78.5</v>
      </c>
      <c r="I30" s="15">
        <v>0.5</v>
      </c>
      <c r="J30" s="16">
        <v>83.05</v>
      </c>
      <c r="K30" s="17">
        <v>0.5</v>
      </c>
      <c r="L30" s="16">
        <f t="shared" si="0"/>
        <v>80.775</v>
      </c>
      <c r="M30" s="12">
        <v>2</v>
      </c>
      <c r="N30" s="12"/>
      <c r="O30" s="12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="2" customFormat="1" ht="25" customHeight="1" spans="1:16384">
      <c r="A31" s="9">
        <f>IF(B31&lt;&gt;"",SUBTOTAL(3,$B$4:B31)+0,"")</f>
        <v>28</v>
      </c>
      <c r="B31" s="10" t="s">
        <v>109</v>
      </c>
      <c r="C31" s="11" t="s">
        <v>18</v>
      </c>
      <c r="D31" s="10" t="s">
        <v>19</v>
      </c>
      <c r="E31" s="10" t="s">
        <v>110</v>
      </c>
      <c r="F31" s="10" t="s">
        <v>111</v>
      </c>
      <c r="G31" s="12" t="s">
        <v>112</v>
      </c>
      <c r="H31" s="13">
        <v>74</v>
      </c>
      <c r="I31" s="15">
        <v>0.5</v>
      </c>
      <c r="J31" s="16">
        <v>80.2</v>
      </c>
      <c r="K31" s="17">
        <v>0.5</v>
      </c>
      <c r="L31" s="16">
        <f t="shared" si="0"/>
        <v>77.1</v>
      </c>
      <c r="M31" s="12">
        <v>1</v>
      </c>
      <c r="N31" s="12" t="s">
        <v>23</v>
      </c>
      <c r="O31" s="12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  <c r="XFD31" s="20"/>
    </row>
    <row r="32" s="2" customFormat="1" ht="25" customHeight="1" spans="1:16384">
      <c r="A32" s="9">
        <f>IF(B32&lt;&gt;"",SUBTOTAL(3,$B$4:B32)+0,"")</f>
        <v>29</v>
      </c>
      <c r="B32" s="10" t="s">
        <v>113</v>
      </c>
      <c r="C32" s="11" t="s">
        <v>18</v>
      </c>
      <c r="D32" s="10" t="s">
        <v>19</v>
      </c>
      <c r="E32" s="10" t="s">
        <v>110</v>
      </c>
      <c r="F32" s="10" t="s">
        <v>114</v>
      </c>
      <c r="G32" s="12" t="s">
        <v>115</v>
      </c>
      <c r="H32" s="13">
        <v>70.5</v>
      </c>
      <c r="I32" s="15">
        <v>0.5</v>
      </c>
      <c r="J32" s="16">
        <v>81.62</v>
      </c>
      <c r="K32" s="17">
        <v>0.5</v>
      </c>
      <c r="L32" s="16">
        <f t="shared" si="0"/>
        <v>76.06</v>
      </c>
      <c r="M32" s="12">
        <v>2</v>
      </c>
      <c r="N32" s="12" t="s">
        <v>23</v>
      </c>
      <c r="O32" s="12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  <c r="XFD32" s="20"/>
    </row>
    <row r="33" s="2" customFormat="1" ht="25" customHeight="1" spans="1:16384">
      <c r="A33" s="9">
        <f>IF(B33&lt;&gt;"",SUBTOTAL(3,$B$4:B33)+0,"")</f>
        <v>30</v>
      </c>
      <c r="B33" s="10" t="s">
        <v>116</v>
      </c>
      <c r="C33" s="11" t="s">
        <v>18</v>
      </c>
      <c r="D33" s="10" t="s">
        <v>19</v>
      </c>
      <c r="E33" s="10" t="s">
        <v>110</v>
      </c>
      <c r="F33" s="10" t="s">
        <v>117</v>
      </c>
      <c r="G33" s="12" t="s">
        <v>118</v>
      </c>
      <c r="H33" s="13">
        <v>69</v>
      </c>
      <c r="I33" s="15">
        <v>0.5</v>
      </c>
      <c r="J33" s="16">
        <v>79.97</v>
      </c>
      <c r="K33" s="17">
        <v>0.5</v>
      </c>
      <c r="L33" s="16">
        <f t="shared" si="0"/>
        <v>74.485</v>
      </c>
      <c r="M33" s="12">
        <v>4</v>
      </c>
      <c r="N33" s="12"/>
      <c r="O33" s="12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0"/>
      <c r="XFD33" s="20"/>
    </row>
    <row r="34" s="2" customFormat="1" ht="25" customHeight="1" spans="1:16384">
      <c r="A34" s="9">
        <f>IF(B34&lt;&gt;"",SUBTOTAL(3,$B$4:B34)+0,"")</f>
        <v>31</v>
      </c>
      <c r="B34" s="10" t="s">
        <v>119</v>
      </c>
      <c r="C34" s="11" t="s">
        <v>18</v>
      </c>
      <c r="D34" s="10" t="s">
        <v>19</v>
      </c>
      <c r="E34" s="10" t="s">
        <v>110</v>
      </c>
      <c r="F34" s="10" t="s">
        <v>120</v>
      </c>
      <c r="G34" s="12" t="s">
        <v>121</v>
      </c>
      <c r="H34" s="13">
        <v>68.5</v>
      </c>
      <c r="I34" s="15">
        <v>0.5</v>
      </c>
      <c r="J34" s="16">
        <v>81.37</v>
      </c>
      <c r="K34" s="17">
        <v>0.5</v>
      </c>
      <c r="L34" s="16">
        <f t="shared" si="0"/>
        <v>74.935</v>
      </c>
      <c r="M34" s="12">
        <v>3</v>
      </c>
      <c r="N34" s="12"/>
      <c r="O34" s="12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0"/>
      <c r="XFD34" s="20"/>
    </row>
    <row r="35" s="2" customFormat="1" ht="25" customHeight="1" spans="1:16384">
      <c r="A35" s="9">
        <f>IF(B35&lt;&gt;"",SUBTOTAL(3,$B$4:B35)+0,"")</f>
        <v>32</v>
      </c>
      <c r="B35" s="10" t="s">
        <v>122</v>
      </c>
      <c r="C35" s="11" t="s">
        <v>18</v>
      </c>
      <c r="D35" s="10" t="s">
        <v>19</v>
      </c>
      <c r="E35" s="10" t="s">
        <v>110</v>
      </c>
      <c r="F35" s="10" t="s">
        <v>123</v>
      </c>
      <c r="G35" s="12" t="s">
        <v>124</v>
      </c>
      <c r="H35" s="13">
        <v>65</v>
      </c>
      <c r="I35" s="15">
        <v>0.5</v>
      </c>
      <c r="J35" s="16">
        <v>82.79</v>
      </c>
      <c r="K35" s="17">
        <v>0.5</v>
      </c>
      <c r="L35" s="16">
        <f t="shared" si="0"/>
        <v>73.895</v>
      </c>
      <c r="M35" s="12">
        <v>5</v>
      </c>
      <c r="N35" s="12"/>
      <c r="O35" s="12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="2" customFormat="1" ht="25" customHeight="1" spans="1:16384">
      <c r="A36" s="9">
        <f>IF(B36&lt;&gt;"",SUBTOTAL(3,$B$4:B36)+0,"")</f>
        <v>33</v>
      </c>
      <c r="B36" s="10" t="s">
        <v>125</v>
      </c>
      <c r="C36" s="11" t="s">
        <v>18</v>
      </c>
      <c r="D36" s="10" t="s">
        <v>19</v>
      </c>
      <c r="E36" s="10" t="s">
        <v>110</v>
      </c>
      <c r="F36" s="10" t="s">
        <v>126</v>
      </c>
      <c r="G36" s="12" t="s">
        <v>127</v>
      </c>
      <c r="H36" s="13">
        <v>65</v>
      </c>
      <c r="I36" s="15">
        <v>0.5</v>
      </c>
      <c r="J36" s="16">
        <v>0</v>
      </c>
      <c r="K36" s="17">
        <v>0.5</v>
      </c>
      <c r="L36" s="16">
        <f t="shared" si="0"/>
        <v>32.5</v>
      </c>
      <c r="M36" s="12">
        <v>6</v>
      </c>
      <c r="N36" s="12"/>
      <c r="O36" s="12" t="s">
        <v>94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="2" customFormat="1" ht="25" customHeight="1" spans="1:16384">
      <c r="A37" s="9">
        <f>IF(B37&lt;&gt;"",SUBTOTAL(3,$B$4:B37)+0,"")</f>
        <v>34</v>
      </c>
      <c r="B37" s="10" t="s">
        <v>128</v>
      </c>
      <c r="C37" s="11" t="s">
        <v>18</v>
      </c>
      <c r="D37" s="10" t="s">
        <v>19</v>
      </c>
      <c r="E37" s="10" t="s">
        <v>129</v>
      </c>
      <c r="F37" s="10" t="s">
        <v>130</v>
      </c>
      <c r="G37" s="12" t="s">
        <v>131</v>
      </c>
      <c r="H37" s="13">
        <v>85.5</v>
      </c>
      <c r="I37" s="15">
        <v>0.5</v>
      </c>
      <c r="J37" s="16">
        <v>86.33</v>
      </c>
      <c r="K37" s="17">
        <v>0.5</v>
      </c>
      <c r="L37" s="16">
        <f t="shared" si="0"/>
        <v>85.915</v>
      </c>
      <c r="M37" s="12">
        <v>1</v>
      </c>
      <c r="N37" s="12" t="s">
        <v>23</v>
      </c>
      <c r="O37" s="12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  <c r="XFC37" s="20"/>
      <c r="XFD37" s="20"/>
    </row>
    <row r="38" s="2" customFormat="1" ht="25" customHeight="1" spans="1:16384">
      <c r="A38" s="9">
        <f>IF(B38&lt;&gt;"",SUBTOTAL(3,$B$4:B38)+0,"")</f>
        <v>35</v>
      </c>
      <c r="B38" s="10" t="s">
        <v>132</v>
      </c>
      <c r="C38" s="11" t="s">
        <v>18</v>
      </c>
      <c r="D38" s="10" t="s">
        <v>19</v>
      </c>
      <c r="E38" s="10" t="s">
        <v>129</v>
      </c>
      <c r="F38" s="10" t="s">
        <v>133</v>
      </c>
      <c r="G38" s="12" t="s">
        <v>134</v>
      </c>
      <c r="H38" s="13">
        <v>84</v>
      </c>
      <c r="I38" s="15">
        <v>0.5</v>
      </c>
      <c r="J38" s="16">
        <v>84.67</v>
      </c>
      <c r="K38" s="17">
        <v>0.5</v>
      </c>
      <c r="L38" s="16">
        <f t="shared" si="0"/>
        <v>84.335</v>
      </c>
      <c r="M38" s="12">
        <v>2</v>
      </c>
      <c r="N38" s="12"/>
      <c r="O38" s="12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20"/>
      <c r="XEQ38" s="20"/>
      <c r="XER38" s="20"/>
      <c r="XES38" s="20"/>
      <c r="XET38" s="20"/>
      <c r="XEU38" s="20"/>
      <c r="XEV38" s="20"/>
      <c r="XEW38" s="20"/>
      <c r="XEX38" s="20"/>
      <c r="XEY38" s="20"/>
      <c r="XEZ38" s="20"/>
      <c r="XFA38" s="20"/>
      <c r="XFB38" s="20"/>
      <c r="XFC38" s="20"/>
      <c r="XFD38" s="20"/>
    </row>
    <row r="39" s="2" customFormat="1" ht="25" customHeight="1" spans="1:16384">
      <c r="A39" s="9">
        <f>IF(B39&lt;&gt;"",SUBTOTAL(3,$B$4:B39)+0,"")</f>
        <v>36</v>
      </c>
      <c r="B39" s="10" t="s">
        <v>135</v>
      </c>
      <c r="C39" s="11" t="s">
        <v>18</v>
      </c>
      <c r="D39" s="10" t="s">
        <v>19</v>
      </c>
      <c r="E39" s="10" t="s">
        <v>129</v>
      </c>
      <c r="F39" s="10" t="s">
        <v>136</v>
      </c>
      <c r="G39" s="12" t="s">
        <v>137</v>
      </c>
      <c r="H39" s="13">
        <v>83.5</v>
      </c>
      <c r="I39" s="15">
        <v>0.5</v>
      </c>
      <c r="J39" s="16">
        <v>84</v>
      </c>
      <c r="K39" s="17">
        <v>0.5</v>
      </c>
      <c r="L39" s="16">
        <f t="shared" si="0"/>
        <v>83.75</v>
      </c>
      <c r="M39" s="12">
        <v>3</v>
      </c>
      <c r="N39" s="12"/>
      <c r="O39" s="12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20"/>
      <c r="XEQ39" s="20"/>
      <c r="XER39" s="20"/>
      <c r="XES39" s="20"/>
      <c r="XET39" s="20"/>
      <c r="XEU39" s="20"/>
      <c r="XEV39" s="20"/>
      <c r="XEW39" s="20"/>
      <c r="XEX39" s="20"/>
      <c r="XEY39" s="20"/>
      <c r="XEZ39" s="20"/>
      <c r="XFA39" s="20"/>
      <c r="XFB39" s="20"/>
      <c r="XFC39" s="20"/>
      <c r="XFD39" s="20"/>
    </row>
    <row r="40" s="2" customFormat="1" ht="25" customHeight="1" spans="1:16384">
      <c r="A40" s="9">
        <f>IF(B40&lt;&gt;"",SUBTOTAL(3,$B$4:B40)+0,"")</f>
        <v>37</v>
      </c>
      <c r="B40" s="10" t="s">
        <v>138</v>
      </c>
      <c r="C40" s="11" t="s">
        <v>18</v>
      </c>
      <c r="D40" s="10" t="s">
        <v>99</v>
      </c>
      <c r="E40" s="10" t="s">
        <v>129</v>
      </c>
      <c r="F40" s="10" t="s">
        <v>139</v>
      </c>
      <c r="G40" s="12" t="s">
        <v>140</v>
      </c>
      <c r="H40" s="13">
        <v>85</v>
      </c>
      <c r="I40" s="15">
        <v>0.5</v>
      </c>
      <c r="J40" s="16">
        <v>84</v>
      </c>
      <c r="K40" s="17">
        <v>0.5</v>
      </c>
      <c r="L40" s="16">
        <f t="shared" si="0"/>
        <v>84.5</v>
      </c>
      <c r="M40" s="12">
        <v>2</v>
      </c>
      <c r="N40" s="12"/>
      <c r="O40" s="12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0"/>
      <c r="XFD40" s="20"/>
    </row>
    <row r="41" s="2" customFormat="1" ht="25" customHeight="1" spans="1:16384">
      <c r="A41" s="9">
        <f>IF(B41&lt;&gt;"",SUBTOTAL(3,$B$4:B41)+0,"")</f>
        <v>38</v>
      </c>
      <c r="B41" s="10" t="s">
        <v>141</v>
      </c>
      <c r="C41" s="11" t="s">
        <v>18</v>
      </c>
      <c r="D41" s="10" t="s">
        <v>99</v>
      </c>
      <c r="E41" s="10" t="s">
        <v>129</v>
      </c>
      <c r="F41" s="10" t="s">
        <v>142</v>
      </c>
      <c r="G41" s="12" t="s">
        <v>143</v>
      </c>
      <c r="H41" s="13">
        <v>84.5</v>
      </c>
      <c r="I41" s="15">
        <v>0.5</v>
      </c>
      <c r="J41" s="16">
        <v>84.67</v>
      </c>
      <c r="K41" s="17">
        <v>0.5</v>
      </c>
      <c r="L41" s="16">
        <f t="shared" si="0"/>
        <v>84.585</v>
      </c>
      <c r="M41" s="12">
        <v>1</v>
      </c>
      <c r="N41" s="12" t="s">
        <v>23</v>
      </c>
      <c r="O41" s="12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20"/>
      <c r="XEQ41" s="20"/>
      <c r="XER41" s="20"/>
      <c r="XES41" s="20"/>
      <c r="XET41" s="20"/>
      <c r="XEU41" s="20"/>
      <c r="XEV41" s="20"/>
      <c r="XEW41" s="20"/>
      <c r="XEX41" s="20"/>
      <c r="XEY41" s="20"/>
      <c r="XEZ41" s="20"/>
      <c r="XFA41" s="20"/>
      <c r="XFB41" s="20"/>
      <c r="XFC41" s="20"/>
      <c r="XFD41" s="20"/>
    </row>
    <row r="42" s="2" customFormat="1" ht="25" customHeight="1" spans="1:16384">
      <c r="A42" s="9">
        <f>IF(B42&lt;&gt;"",SUBTOTAL(3,$B$4:B42)+0,"")</f>
        <v>39</v>
      </c>
      <c r="B42" s="10" t="s">
        <v>144</v>
      </c>
      <c r="C42" s="11" t="s">
        <v>18</v>
      </c>
      <c r="D42" s="10" t="s">
        <v>99</v>
      </c>
      <c r="E42" s="10" t="s">
        <v>129</v>
      </c>
      <c r="F42" s="10" t="s">
        <v>145</v>
      </c>
      <c r="G42" s="12" t="s">
        <v>146</v>
      </c>
      <c r="H42" s="13">
        <v>83</v>
      </c>
      <c r="I42" s="15">
        <v>0.5</v>
      </c>
      <c r="J42" s="16">
        <v>83.67</v>
      </c>
      <c r="K42" s="17">
        <v>0.5</v>
      </c>
      <c r="L42" s="16">
        <f t="shared" si="0"/>
        <v>83.335</v>
      </c>
      <c r="M42" s="12">
        <v>3</v>
      </c>
      <c r="N42" s="12"/>
      <c r="O42" s="12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21"/>
      <c r="XEQ42" s="20"/>
      <c r="XER42" s="20"/>
      <c r="XES42" s="20"/>
      <c r="XET42" s="20"/>
      <c r="XEU42" s="20"/>
      <c r="XEV42" s="20"/>
      <c r="XEW42" s="20"/>
      <c r="XEX42" s="20"/>
      <c r="XEY42" s="20"/>
      <c r="XEZ42" s="20"/>
      <c r="XFA42" s="20"/>
      <c r="XFB42" s="20"/>
      <c r="XFC42" s="20"/>
      <c r="XFD42" s="20"/>
    </row>
    <row r="43" s="2" customFormat="1" ht="25" customHeight="1" spans="1:16384">
      <c r="A43" s="9">
        <f>IF(B43&lt;&gt;"",SUBTOTAL(3,$B$4:B43)+0,"")</f>
        <v>40</v>
      </c>
      <c r="B43" s="10" t="s">
        <v>147</v>
      </c>
      <c r="C43" s="11" t="s">
        <v>18</v>
      </c>
      <c r="D43" s="10" t="s">
        <v>99</v>
      </c>
      <c r="E43" s="10" t="s">
        <v>148</v>
      </c>
      <c r="F43" s="10" t="s">
        <v>149</v>
      </c>
      <c r="G43" s="12" t="s">
        <v>150</v>
      </c>
      <c r="H43" s="13">
        <v>75</v>
      </c>
      <c r="I43" s="15">
        <v>0.5</v>
      </c>
      <c r="J43" s="16">
        <v>83</v>
      </c>
      <c r="K43" s="17">
        <v>0.5</v>
      </c>
      <c r="L43" s="16">
        <f t="shared" si="0"/>
        <v>79</v>
      </c>
      <c r="M43" s="12">
        <v>2</v>
      </c>
      <c r="N43" s="12"/>
      <c r="O43" s="12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  <c r="XFA43" s="20"/>
      <c r="XFB43" s="20"/>
      <c r="XFC43" s="20"/>
      <c r="XFD43" s="20"/>
    </row>
    <row r="44" s="2" customFormat="1" ht="25" customHeight="1" spans="1:16384">
      <c r="A44" s="9">
        <f>IF(B44&lt;&gt;"",SUBTOTAL(3,$B$4:B44)+0,"")</f>
        <v>41</v>
      </c>
      <c r="B44" s="10" t="s">
        <v>151</v>
      </c>
      <c r="C44" s="11" t="s">
        <v>18</v>
      </c>
      <c r="D44" s="10" t="s">
        <v>99</v>
      </c>
      <c r="E44" s="10" t="s">
        <v>148</v>
      </c>
      <c r="F44" s="10" t="s">
        <v>152</v>
      </c>
      <c r="G44" s="12" t="s">
        <v>153</v>
      </c>
      <c r="H44" s="13">
        <v>74</v>
      </c>
      <c r="I44" s="15">
        <v>0.5</v>
      </c>
      <c r="J44" s="16">
        <v>82</v>
      </c>
      <c r="K44" s="17">
        <v>0.5</v>
      </c>
      <c r="L44" s="16">
        <f t="shared" si="0"/>
        <v>78</v>
      </c>
      <c r="M44" s="12">
        <v>3</v>
      </c>
      <c r="N44" s="12"/>
      <c r="O44" s="12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20"/>
      <c r="XEQ44" s="20"/>
      <c r="XER44" s="20"/>
      <c r="XES44" s="20"/>
      <c r="XET44" s="20"/>
      <c r="XEU44" s="20"/>
      <c r="XEV44" s="20"/>
      <c r="XEW44" s="20"/>
      <c r="XEX44" s="20"/>
      <c r="XEY44" s="20"/>
      <c r="XEZ44" s="20"/>
      <c r="XFA44" s="20"/>
      <c r="XFB44" s="20"/>
      <c r="XFC44" s="20"/>
      <c r="XFD44" s="20"/>
    </row>
    <row r="45" s="2" customFormat="1" ht="25" customHeight="1" spans="1:16384">
      <c r="A45" s="9">
        <f>IF(B45&lt;&gt;"",SUBTOTAL(3,$B$4:B45)+0,"")</f>
        <v>42</v>
      </c>
      <c r="B45" s="10" t="s">
        <v>154</v>
      </c>
      <c r="C45" s="11" t="s">
        <v>18</v>
      </c>
      <c r="D45" s="10" t="s">
        <v>99</v>
      </c>
      <c r="E45" s="10" t="s">
        <v>148</v>
      </c>
      <c r="F45" s="10" t="s">
        <v>155</v>
      </c>
      <c r="G45" s="12" t="s">
        <v>156</v>
      </c>
      <c r="H45" s="13">
        <v>74</v>
      </c>
      <c r="I45" s="15">
        <v>0.5</v>
      </c>
      <c r="J45" s="16">
        <v>85.33</v>
      </c>
      <c r="K45" s="17">
        <v>0.5</v>
      </c>
      <c r="L45" s="16">
        <f t="shared" si="0"/>
        <v>79.665</v>
      </c>
      <c r="M45" s="12">
        <v>1</v>
      </c>
      <c r="N45" s="12" t="s">
        <v>23</v>
      </c>
      <c r="O45" s="12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20"/>
      <c r="XEQ45" s="20"/>
      <c r="XER45" s="20"/>
      <c r="XES45" s="20"/>
      <c r="XET45" s="20"/>
      <c r="XEU45" s="20"/>
      <c r="XEV45" s="20"/>
      <c r="XEW45" s="20"/>
      <c r="XEX45" s="20"/>
      <c r="XEY45" s="20"/>
      <c r="XEZ45" s="20"/>
      <c r="XFA45" s="20"/>
      <c r="XFB45" s="20"/>
      <c r="XFC45" s="20"/>
      <c r="XFD45" s="20"/>
    </row>
    <row r="46" s="2" customFormat="1" ht="25" customHeight="1" spans="1:16384">
      <c r="A46" s="9">
        <f>IF(B46&lt;&gt;"",SUBTOTAL(3,$B$4:B46)+0,"")</f>
        <v>43</v>
      </c>
      <c r="B46" s="10" t="s">
        <v>157</v>
      </c>
      <c r="C46" s="11" t="s">
        <v>18</v>
      </c>
      <c r="D46" s="10" t="s">
        <v>19</v>
      </c>
      <c r="E46" s="10" t="s">
        <v>158</v>
      </c>
      <c r="F46" s="10" t="s">
        <v>159</v>
      </c>
      <c r="G46" s="12" t="s">
        <v>160</v>
      </c>
      <c r="H46" s="13">
        <v>85.5</v>
      </c>
      <c r="I46" s="15">
        <v>0.5</v>
      </c>
      <c r="J46" s="16">
        <v>85.17</v>
      </c>
      <c r="K46" s="17">
        <v>0.5</v>
      </c>
      <c r="L46" s="16">
        <f t="shared" si="0"/>
        <v>85.335</v>
      </c>
      <c r="M46" s="12">
        <v>2</v>
      </c>
      <c r="N46" s="12" t="s">
        <v>23</v>
      </c>
      <c r="O46" s="12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20"/>
      <c r="XEQ46" s="20"/>
      <c r="XER46" s="20"/>
      <c r="XES46" s="20"/>
      <c r="XET46" s="20"/>
      <c r="XEU46" s="20"/>
      <c r="XEV46" s="20"/>
      <c r="XEW46" s="20"/>
      <c r="XEX46" s="20"/>
      <c r="XEY46" s="20"/>
      <c r="XEZ46" s="20"/>
      <c r="XFA46" s="20"/>
      <c r="XFB46" s="20"/>
      <c r="XFC46" s="20"/>
      <c r="XFD46" s="20"/>
    </row>
    <row r="47" s="2" customFormat="1" ht="25" customHeight="1" spans="1:16384">
      <c r="A47" s="9">
        <f>IF(B47&lt;&gt;"",SUBTOTAL(3,$B$4:B47)+0,"")</f>
        <v>44</v>
      </c>
      <c r="B47" s="10" t="s">
        <v>161</v>
      </c>
      <c r="C47" s="11" t="s">
        <v>18</v>
      </c>
      <c r="D47" s="10" t="s">
        <v>19</v>
      </c>
      <c r="E47" s="10" t="s">
        <v>158</v>
      </c>
      <c r="F47" s="10" t="s">
        <v>162</v>
      </c>
      <c r="G47" s="12" t="s">
        <v>163</v>
      </c>
      <c r="H47" s="13">
        <v>85.5</v>
      </c>
      <c r="I47" s="15">
        <v>0.5</v>
      </c>
      <c r="J47" s="16">
        <v>88</v>
      </c>
      <c r="K47" s="17">
        <v>0.5</v>
      </c>
      <c r="L47" s="16">
        <f t="shared" si="0"/>
        <v>86.75</v>
      </c>
      <c r="M47" s="12">
        <v>1</v>
      </c>
      <c r="N47" s="12" t="s">
        <v>23</v>
      </c>
      <c r="O47" s="12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20"/>
      <c r="XEQ47" s="20"/>
      <c r="XER47" s="20"/>
      <c r="XES47" s="20"/>
      <c r="XET47" s="20"/>
      <c r="XEU47" s="20"/>
      <c r="XEV47" s="20"/>
      <c r="XEW47" s="20"/>
      <c r="XEX47" s="20"/>
      <c r="XEY47" s="20"/>
      <c r="XEZ47" s="20"/>
      <c r="XFA47" s="20"/>
      <c r="XFB47" s="20"/>
      <c r="XFC47" s="20"/>
      <c r="XFD47" s="20"/>
    </row>
    <row r="48" s="2" customFormat="1" ht="25" customHeight="1" spans="1:16384">
      <c r="A48" s="9">
        <f>IF(B48&lt;&gt;"",SUBTOTAL(3,$B$4:B48)+0,"")</f>
        <v>45</v>
      </c>
      <c r="B48" s="10" t="s">
        <v>164</v>
      </c>
      <c r="C48" s="11" t="s">
        <v>18</v>
      </c>
      <c r="D48" s="10" t="s">
        <v>19</v>
      </c>
      <c r="E48" s="10" t="s">
        <v>158</v>
      </c>
      <c r="F48" s="10" t="s">
        <v>165</v>
      </c>
      <c r="G48" s="12" t="s">
        <v>166</v>
      </c>
      <c r="H48" s="13">
        <v>83.5</v>
      </c>
      <c r="I48" s="15">
        <v>0.5</v>
      </c>
      <c r="J48" s="16">
        <v>85.33</v>
      </c>
      <c r="K48" s="17">
        <v>0.5</v>
      </c>
      <c r="L48" s="16">
        <f t="shared" si="0"/>
        <v>84.415</v>
      </c>
      <c r="M48" s="12">
        <v>3</v>
      </c>
      <c r="N48" s="12"/>
      <c r="O48" s="12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20"/>
      <c r="XEQ48" s="20"/>
      <c r="XER48" s="20"/>
      <c r="XES48" s="20"/>
      <c r="XET48" s="20"/>
      <c r="XEU48" s="20"/>
      <c r="XEV48" s="20"/>
      <c r="XEW48" s="20"/>
      <c r="XEX48" s="20"/>
      <c r="XEY48" s="20"/>
      <c r="XEZ48" s="20"/>
      <c r="XFA48" s="20"/>
      <c r="XFB48" s="20"/>
      <c r="XFC48" s="20"/>
      <c r="XFD48" s="20"/>
    </row>
    <row r="49" s="2" customFormat="1" ht="25" customHeight="1" spans="1:16384">
      <c r="A49" s="9">
        <f>IF(B49&lt;&gt;"",SUBTOTAL(3,$B$4:B49)+0,"")</f>
        <v>46</v>
      </c>
      <c r="B49" s="10" t="s">
        <v>167</v>
      </c>
      <c r="C49" s="11" t="s">
        <v>18</v>
      </c>
      <c r="D49" s="10" t="s">
        <v>19</v>
      </c>
      <c r="E49" s="10" t="s">
        <v>158</v>
      </c>
      <c r="F49" s="10" t="s">
        <v>168</v>
      </c>
      <c r="G49" s="12" t="s">
        <v>169</v>
      </c>
      <c r="H49" s="13">
        <v>82.5</v>
      </c>
      <c r="I49" s="15">
        <v>0.5</v>
      </c>
      <c r="J49" s="16">
        <v>84.33</v>
      </c>
      <c r="K49" s="17">
        <v>0.5</v>
      </c>
      <c r="L49" s="16">
        <f t="shared" si="0"/>
        <v>83.415</v>
      </c>
      <c r="M49" s="12">
        <v>6</v>
      </c>
      <c r="N49" s="12"/>
      <c r="O49" s="12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20"/>
      <c r="XEQ49" s="20"/>
      <c r="XER49" s="20"/>
      <c r="XES49" s="20"/>
      <c r="XET49" s="20"/>
      <c r="XEU49" s="20"/>
      <c r="XEV49" s="20"/>
      <c r="XEW49" s="20"/>
      <c r="XEX49" s="20"/>
      <c r="XEY49" s="20"/>
      <c r="XEZ49" s="20"/>
      <c r="XFA49" s="20"/>
      <c r="XFB49" s="20"/>
      <c r="XFC49" s="20"/>
      <c r="XFD49" s="20"/>
    </row>
    <row r="50" s="2" customFormat="1" ht="25" customHeight="1" spans="1:16384">
      <c r="A50" s="9">
        <f>IF(B50&lt;&gt;"",SUBTOTAL(3,$B$4:B50)+0,"")</f>
        <v>47</v>
      </c>
      <c r="B50" s="10" t="s">
        <v>170</v>
      </c>
      <c r="C50" s="11" t="s">
        <v>18</v>
      </c>
      <c r="D50" s="10" t="s">
        <v>19</v>
      </c>
      <c r="E50" s="10" t="s">
        <v>158</v>
      </c>
      <c r="F50" s="10" t="s">
        <v>171</v>
      </c>
      <c r="G50" s="12" t="s">
        <v>172</v>
      </c>
      <c r="H50" s="13">
        <v>82</v>
      </c>
      <c r="I50" s="15">
        <v>0.5</v>
      </c>
      <c r="J50" s="16">
        <v>85.83</v>
      </c>
      <c r="K50" s="17">
        <v>0.5</v>
      </c>
      <c r="L50" s="16">
        <f t="shared" si="0"/>
        <v>83.915</v>
      </c>
      <c r="M50" s="12">
        <v>4</v>
      </c>
      <c r="N50" s="12"/>
      <c r="O50" s="12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20"/>
      <c r="XEQ50" s="20"/>
      <c r="XER50" s="20"/>
      <c r="XES50" s="20"/>
      <c r="XET50" s="20"/>
      <c r="XEU50" s="20"/>
      <c r="XEV50" s="20"/>
      <c r="XEW50" s="20"/>
      <c r="XEX50" s="20"/>
      <c r="XEY50" s="20"/>
      <c r="XEZ50" s="20"/>
      <c r="XFA50" s="20"/>
      <c r="XFB50" s="20"/>
      <c r="XFC50" s="20"/>
      <c r="XFD50" s="20"/>
    </row>
    <row r="51" s="2" customFormat="1" ht="25" customHeight="1" spans="1:16384">
      <c r="A51" s="9">
        <f>IF(B51&lt;&gt;"",SUBTOTAL(3,$B$4:B51)+0,"")</f>
        <v>48</v>
      </c>
      <c r="B51" s="10" t="s">
        <v>173</v>
      </c>
      <c r="C51" s="11" t="s">
        <v>18</v>
      </c>
      <c r="D51" s="10" t="s">
        <v>19</v>
      </c>
      <c r="E51" s="10" t="s">
        <v>158</v>
      </c>
      <c r="F51" s="10" t="s">
        <v>174</v>
      </c>
      <c r="G51" s="12" t="s">
        <v>175</v>
      </c>
      <c r="H51" s="13">
        <v>81.5</v>
      </c>
      <c r="I51" s="15">
        <v>0.5</v>
      </c>
      <c r="J51" s="16">
        <v>86.33</v>
      </c>
      <c r="K51" s="17">
        <v>0.5</v>
      </c>
      <c r="L51" s="16">
        <f t="shared" si="0"/>
        <v>83.915</v>
      </c>
      <c r="M51" s="12">
        <v>4</v>
      </c>
      <c r="N51" s="12"/>
      <c r="O51" s="12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20"/>
      <c r="XEQ51" s="20"/>
      <c r="XER51" s="20"/>
      <c r="XES51" s="20"/>
      <c r="XET51" s="20"/>
      <c r="XEU51" s="20"/>
      <c r="XEV51" s="20"/>
      <c r="XEW51" s="20"/>
      <c r="XEX51" s="20"/>
      <c r="XEY51" s="20"/>
      <c r="XEZ51" s="20"/>
      <c r="XFA51" s="20"/>
      <c r="XFB51" s="20"/>
      <c r="XFC51" s="20"/>
      <c r="XFD51" s="20"/>
    </row>
  </sheetData>
  <sheetProtection algorithmName="SHA-512" hashValue="trdPA9Vr05rIVjksn9gkQrsWfLCT2cRKdmW9154mrcJCFWzmRBB3JMBgtrKxFYVRJPzsy9dCPEsUcq8j8vhHOg==" saltValue="gpBxSsoqidooqkQDNk5HSQ==" spinCount="100000" sheet="1" objects="1"/>
  <autoFilter xmlns:etc="http://www.wps.cn/officeDocument/2017/etCustomData" ref="A3:XFD51" etc:filterBottomFollowUsedRange="0">
    <extLst/>
  </autoFilter>
  <mergeCells count="2">
    <mergeCell ref="A1:B1"/>
    <mergeCell ref="A2:O2"/>
  </mergeCells>
  <printOptions horizontalCentered="1" verticalCentered="1"/>
  <pageMargins left="0.554861111111111" right="0.554861111111111" top="0.393055555555556" bottom="0.409027777777778" header="0.302777777777778" footer="0.302777777777778"/>
  <pageSetup paperSize="9" scale="57" fitToHeight="0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面试总成绩及拟入围人员名单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木樨</cp:lastModifiedBy>
  <dcterms:created xsi:type="dcterms:W3CDTF">2025-07-16T10:53:00Z</dcterms:created>
  <dcterms:modified xsi:type="dcterms:W3CDTF">2025-07-21T03:53:10Z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ED7B1505C384435BA9FC43965DD8B71E_13</vt:lpwstr>
  </property>
  <property fmtid="{D5CDD505-2E9C-101B-9397-08002B2CF9AE}" pid="3" name="KSOProductBuildVer">
    <vt:lpwstr>2052-12.1.0.21915</vt:lpwstr>
  </property>
</Properties>
</file>